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octavio_quiroz_ine_mx/Documents/INE/SISTEMA DE GESTION DE CALIDAD/2025/"/>
    </mc:Choice>
  </mc:AlternateContent>
  <xr:revisionPtr revIDLastSave="153" documentId="13_ncr:1_{E40B07B7-690B-4699-B062-B0F848641829}" xr6:coauthVersionLast="47" xr6:coauthVersionMax="47" xr10:uidLastSave="{531A161A-7705-4FD8-ADC1-18BEACC4D7DF}"/>
  <bookViews>
    <workbookView xWindow="-120" yWindow="-120" windowWidth="29040" windowHeight="15720" tabRatio="689" activeTab="10" xr2:uid="{00000000-000D-0000-FFFF-FFFF00000000}"/>
  </bookViews>
  <sheets>
    <sheet name="PANEL DE CONTROL DISTRITAL" sheetId="14" r:id="rId1"/>
    <sheet name="090151" sheetId="29" r:id="rId2"/>
    <sheet name="090251" sheetId="74" r:id="rId3"/>
    <sheet name="090351" sheetId="79" r:id="rId4"/>
    <sheet name="090451" sheetId="83" r:id="rId5"/>
    <sheet name="090551" sheetId="87" r:id="rId6"/>
    <sheet name="090651" sheetId="90" r:id="rId7"/>
    <sheet name="090751" sheetId="91" r:id="rId8"/>
    <sheet name="090852" sheetId="142" r:id="rId9"/>
    <sheet name="090853" sheetId="120" r:id="rId10"/>
    <sheet name="090951" sheetId="121" r:id="rId11"/>
    <sheet name="091051" sheetId="122" r:id="rId12"/>
    <sheet name="091151" sheetId="123" r:id="rId13"/>
    <sheet name="091251" sheetId="125" r:id="rId14"/>
    <sheet name="091252" sheetId="126" r:id="rId15"/>
    <sheet name="091253" sheetId="143" r:id="rId16"/>
    <sheet name="091351" sheetId="127" r:id="rId17"/>
    <sheet name="091451" sheetId="128" r:id="rId18"/>
    <sheet name="091551" sheetId="129" r:id="rId19"/>
    <sheet name="091552" sheetId="130" r:id="rId20"/>
    <sheet name="091651" sheetId="131" r:id="rId21"/>
    <sheet name="091751" sheetId="132" r:id="rId22"/>
    <sheet name="091851" sheetId="133" r:id="rId23"/>
    <sheet name="091952" sheetId="135" r:id="rId24"/>
    <sheet name="092051" sheetId="136" r:id="rId25"/>
    <sheet name="092151" sheetId="137" r:id="rId26"/>
    <sheet name="092152" sheetId="144" r:id="rId27"/>
    <sheet name="092251" sheetId="138" r:id="rId28"/>
  </sheets>
  <definedNames>
    <definedName name="_xlnm.Print_Titles" localSheetId="1">'090151'!$1:$4</definedName>
    <definedName name="_xlnm.Print_Titles" localSheetId="2">'090251'!$1:$4</definedName>
    <definedName name="_xlnm.Print_Titles" localSheetId="3">'090351'!$1:$4</definedName>
    <definedName name="_xlnm.Print_Titles" localSheetId="4">'090451'!$1:$4</definedName>
    <definedName name="_xlnm.Print_Titles" localSheetId="5">'090551'!$1:$4</definedName>
    <definedName name="_xlnm.Print_Titles" localSheetId="6">'090651'!$1:$4</definedName>
    <definedName name="_xlnm.Print_Titles" localSheetId="7">'090751'!$1:$4</definedName>
    <definedName name="_xlnm.Print_Titles" localSheetId="8">'090852'!$1:$4</definedName>
    <definedName name="_xlnm.Print_Titles" localSheetId="9">'090853'!$1:$4</definedName>
    <definedName name="_xlnm.Print_Titles" localSheetId="10">'090951'!$1:$4</definedName>
    <definedName name="_xlnm.Print_Titles" localSheetId="11">'091051'!$1:$4</definedName>
    <definedName name="_xlnm.Print_Titles" localSheetId="12">'091151'!$1:$4</definedName>
    <definedName name="_xlnm.Print_Titles" localSheetId="13">'091251'!$1:$4</definedName>
    <definedName name="_xlnm.Print_Titles" localSheetId="14">'091252'!$1:$4</definedName>
    <definedName name="_xlnm.Print_Titles" localSheetId="15">'091253'!$1:$4</definedName>
    <definedName name="_xlnm.Print_Titles" localSheetId="16">'091351'!$1:$4</definedName>
    <definedName name="_xlnm.Print_Titles" localSheetId="17">'091451'!$1:$4</definedName>
    <definedName name="_xlnm.Print_Titles" localSheetId="18">'091551'!$1:$4</definedName>
    <definedName name="_xlnm.Print_Titles" localSheetId="19">'091552'!$1:$4</definedName>
    <definedName name="_xlnm.Print_Titles" localSheetId="20">'091651'!$1:$4</definedName>
    <definedName name="_xlnm.Print_Titles" localSheetId="21">'091751'!$1:$4</definedName>
    <definedName name="_xlnm.Print_Titles" localSheetId="22">'091851'!$1:$4</definedName>
    <definedName name="_xlnm.Print_Titles" localSheetId="23">'091952'!$1:$4</definedName>
    <definedName name="_xlnm.Print_Titles" localSheetId="24">'092051'!$1:$4</definedName>
    <definedName name="_xlnm.Print_Titles" localSheetId="25">'092151'!$1:$4</definedName>
    <definedName name="_xlnm.Print_Titles" localSheetId="26">'092152'!$1:$4</definedName>
    <definedName name="_xlnm.Print_Titles" localSheetId="27">'092251'!$1:$4</definedName>
    <definedName name="_xlnm.Print_Titles" localSheetId="0">'PANEL DE CONTROL DISTRITAL'!$1:$4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B9" i="90" l="1"/>
  <c r="BC9" i="90"/>
  <c r="BD9" i="90"/>
  <c r="BE9" i="90"/>
  <c r="BF9" i="90"/>
  <c r="BG9" i="90"/>
  <c r="BH9" i="90"/>
  <c r="BI9" i="90"/>
  <c r="BJ9" i="90"/>
  <c r="BK9" i="90"/>
  <c r="BL9" i="90"/>
  <c r="BM9" i="90"/>
  <c r="BN9" i="90"/>
  <c r="BO9" i="90"/>
  <c r="AO9" i="90"/>
  <c r="AP9" i="90"/>
  <c r="AQ9" i="90"/>
  <c r="AR9" i="90"/>
  <c r="AS9" i="90"/>
  <c r="AT9" i="90"/>
  <c r="AU9" i="90"/>
  <c r="AV9" i="90"/>
  <c r="AW9" i="90"/>
  <c r="AX9" i="90"/>
  <c r="AY9" i="90"/>
  <c r="AZ9" i="90"/>
  <c r="BA9" i="90"/>
  <c r="BP10" i="79" l="1"/>
  <c r="M9" i="14" s="1"/>
  <c r="AY15" i="14" l="1"/>
  <c r="AS15" i="14"/>
  <c r="AO15" i="14"/>
  <c r="AM15" i="14"/>
  <c r="AK15" i="14"/>
  <c r="BP22" i="129" l="1"/>
  <c r="AO9" i="138" l="1"/>
  <c r="AP9" i="138"/>
  <c r="AQ9" i="138"/>
  <c r="AR9" i="138"/>
  <c r="AS9" i="138"/>
  <c r="AT9" i="138"/>
  <c r="AU9" i="138"/>
  <c r="AV9" i="138"/>
  <c r="AW9" i="138"/>
  <c r="AX9" i="138"/>
  <c r="AY9" i="138"/>
  <c r="AZ9" i="138"/>
  <c r="BA9" i="138"/>
  <c r="BB9" i="138"/>
  <c r="AO9" i="144"/>
  <c r="AP9" i="144"/>
  <c r="AQ9" i="144"/>
  <c r="AR9" i="144"/>
  <c r="AS9" i="144"/>
  <c r="AT9" i="144"/>
  <c r="AU9" i="144"/>
  <c r="AV9" i="144"/>
  <c r="AW9" i="144"/>
  <c r="AX9" i="144"/>
  <c r="AY9" i="144"/>
  <c r="AZ9" i="144"/>
  <c r="BA9" i="144"/>
  <c r="BB9" i="144"/>
  <c r="AO9" i="137"/>
  <c r="AP9" i="137"/>
  <c r="AQ9" i="137"/>
  <c r="AR9" i="137"/>
  <c r="AS9" i="137"/>
  <c r="AT9" i="137"/>
  <c r="AU9" i="137"/>
  <c r="AV9" i="137"/>
  <c r="AW9" i="137"/>
  <c r="AX9" i="137"/>
  <c r="AY9" i="137"/>
  <c r="AZ9" i="137"/>
  <c r="BA9" i="137"/>
  <c r="BB9" i="137"/>
  <c r="AO9" i="136"/>
  <c r="AP9" i="136"/>
  <c r="AQ9" i="136"/>
  <c r="AR9" i="136"/>
  <c r="AS9" i="136"/>
  <c r="AT9" i="136"/>
  <c r="AU9" i="136"/>
  <c r="AV9" i="136"/>
  <c r="AW9" i="136"/>
  <c r="AX9" i="136"/>
  <c r="AY9" i="136"/>
  <c r="AZ9" i="136"/>
  <c r="BA9" i="136"/>
  <c r="BB9" i="136"/>
  <c r="AO9" i="135"/>
  <c r="AP9" i="135"/>
  <c r="AQ9" i="135"/>
  <c r="AR9" i="135"/>
  <c r="AS9" i="135"/>
  <c r="AT9" i="135"/>
  <c r="AU9" i="135"/>
  <c r="AV9" i="135"/>
  <c r="AW9" i="135"/>
  <c r="AX9" i="135"/>
  <c r="AY9" i="135"/>
  <c r="AZ9" i="135"/>
  <c r="BA9" i="135"/>
  <c r="BB9" i="135"/>
  <c r="AO9" i="133"/>
  <c r="AP9" i="133"/>
  <c r="AQ9" i="133"/>
  <c r="AR9" i="133"/>
  <c r="AS9" i="133"/>
  <c r="AT9" i="133"/>
  <c r="AU9" i="133"/>
  <c r="AV9" i="133"/>
  <c r="AW9" i="133"/>
  <c r="AX9" i="133"/>
  <c r="AY9" i="133"/>
  <c r="AZ9" i="133"/>
  <c r="BA9" i="133"/>
  <c r="BB9" i="133"/>
  <c r="AO9" i="132"/>
  <c r="AP9" i="132"/>
  <c r="AQ9" i="132"/>
  <c r="AR9" i="132"/>
  <c r="AS9" i="132"/>
  <c r="AT9" i="132"/>
  <c r="AU9" i="132"/>
  <c r="AV9" i="132"/>
  <c r="AW9" i="132"/>
  <c r="AX9" i="132"/>
  <c r="AY9" i="132"/>
  <c r="AZ9" i="132"/>
  <c r="BA9" i="132"/>
  <c r="BB9" i="132"/>
  <c r="AO9" i="131"/>
  <c r="AP9" i="131"/>
  <c r="AQ9" i="131"/>
  <c r="AR9" i="131"/>
  <c r="AS9" i="131"/>
  <c r="AT9" i="131"/>
  <c r="AU9" i="131"/>
  <c r="AV9" i="131"/>
  <c r="AW9" i="131"/>
  <c r="AX9" i="131"/>
  <c r="AY9" i="131"/>
  <c r="AZ9" i="131"/>
  <c r="BA9" i="131"/>
  <c r="BB9" i="131"/>
  <c r="AO9" i="130"/>
  <c r="AP9" i="130"/>
  <c r="AQ9" i="130"/>
  <c r="AR9" i="130"/>
  <c r="AS9" i="130"/>
  <c r="AT9" i="130"/>
  <c r="AU9" i="130"/>
  <c r="AV9" i="130"/>
  <c r="AW9" i="130"/>
  <c r="AX9" i="130"/>
  <c r="AY9" i="130"/>
  <c r="AZ9" i="130"/>
  <c r="BA9" i="130"/>
  <c r="BB9" i="130"/>
  <c r="AO9" i="129"/>
  <c r="AP9" i="129"/>
  <c r="AQ9" i="129"/>
  <c r="AR9" i="129"/>
  <c r="AS9" i="129"/>
  <c r="AT9" i="129"/>
  <c r="AU9" i="129"/>
  <c r="AV9" i="129"/>
  <c r="AW9" i="129"/>
  <c r="AX9" i="129"/>
  <c r="AY9" i="129"/>
  <c r="AZ9" i="129"/>
  <c r="BA9" i="129"/>
  <c r="BB9" i="129"/>
  <c r="AO9" i="128"/>
  <c r="AP9" i="128"/>
  <c r="AQ9" i="128"/>
  <c r="AR9" i="128"/>
  <c r="AS9" i="128"/>
  <c r="AT9" i="128"/>
  <c r="AU9" i="128"/>
  <c r="AV9" i="128"/>
  <c r="AW9" i="128"/>
  <c r="AX9" i="128"/>
  <c r="AY9" i="128"/>
  <c r="AZ9" i="128"/>
  <c r="BA9" i="128"/>
  <c r="BB9" i="128"/>
  <c r="AO9" i="127"/>
  <c r="AP9" i="127"/>
  <c r="AQ9" i="127"/>
  <c r="AR9" i="127"/>
  <c r="AS9" i="127"/>
  <c r="AT9" i="127"/>
  <c r="AU9" i="127"/>
  <c r="AV9" i="127"/>
  <c r="AW9" i="127"/>
  <c r="AX9" i="127"/>
  <c r="AY9" i="127"/>
  <c r="AZ9" i="127"/>
  <c r="BA9" i="127"/>
  <c r="BB9" i="127"/>
  <c r="AO9" i="143"/>
  <c r="AP9" i="143"/>
  <c r="AQ9" i="143"/>
  <c r="AR9" i="143"/>
  <c r="AS9" i="143"/>
  <c r="AT9" i="143"/>
  <c r="AU9" i="143"/>
  <c r="AV9" i="143"/>
  <c r="AW9" i="143"/>
  <c r="AX9" i="143"/>
  <c r="AY9" i="143"/>
  <c r="AZ9" i="143"/>
  <c r="BA9" i="143"/>
  <c r="BB9" i="143"/>
  <c r="AO9" i="126"/>
  <c r="AP9" i="126"/>
  <c r="AQ9" i="126"/>
  <c r="AR9" i="126"/>
  <c r="AS9" i="126"/>
  <c r="AT9" i="126"/>
  <c r="AU9" i="126"/>
  <c r="AV9" i="126"/>
  <c r="AW9" i="126"/>
  <c r="AX9" i="126"/>
  <c r="AY9" i="126"/>
  <c r="AZ9" i="126"/>
  <c r="BA9" i="126"/>
  <c r="BB9" i="126"/>
  <c r="BC9" i="126"/>
  <c r="BD9" i="126"/>
  <c r="BE9" i="126"/>
  <c r="BF9" i="126"/>
  <c r="J9" i="125"/>
  <c r="K9" i="125"/>
  <c r="L9" i="125"/>
  <c r="M9" i="125"/>
  <c r="N9" i="125"/>
  <c r="O9" i="125"/>
  <c r="P9" i="125"/>
  <c r="Q9" i="125"/>
  <c r="R9" i="125"/>
  <c r="S9" i="125"/>
  <c r="T9" i="125"/>
  <c r="U9" i="125"/>
  <c r="V9" i="125"/>
  <c r="W9" i="125"/>
  <c r="X9" i="125"/>
  <c r="Y9" i="125"/>
  <c r="Z9" i="125"/>
  <c r="AA9" i="125"/>
  <c r="AB9" i="125"/>
  <c r="AC9" i="125"/>
  <c r="AD9" i="125"/>
  <c r="AE9" i="125"/>
  <c r="AF9" i="125"/>
  <c r="AG9" i="125"/>
  <c r="AH9" i="125"/>
  <c r="AI9" i="125"/>
  <c r="AJ9" i="125"/>
  <c r="AK9" i="125"/>
  <c r="AL9" i="125"/>
  <c r="AM9" i="125"/>
  <c r="AN9" i="125"/>
  <c r="AO9" i="125"/>
  <c r="AP9" i="125"/>
  <c r="AQ9" i="125"/>
  <c r="AR9" i="125"/>
  <c r="AS9" i="125"/>
  <c r="AT9" i="125"/>
  <c r="AU9" i="125"/>
  <c r="AV9" i="125"/>
  <c r="AW9" i="125"/>
  <c r="AX9" i="125"/>
  <c r="AY9" i="125"/>
  <c r="AZ9" i="125"/>
  <c r="BA9" i="125"/>
  <c r="BB9" i="125"/>
  <c r="BC9" i="125"/>
  <c r="BD9" i="125"/>
  <c r="BE9" i="125"/>
  <c r="BF9" i="125"/>
  <c r="BG9" i="125"/>
  <c r="BH9" i="125"/>
  <c r="BI9" i="125"/>
  <c r="BJ9" i="125"/>
  <c r="BK9" i="125"/>
  <c r="BL9" i="125"/>
  <c r="BM9" i="125"/>
  <c r="BN9" i="125"/>
  <c r="BO9" i="125"/>
  <c r="AO9" i="123"/>
  <c r="AP9" i="123"/>
  <c r="AQ9" i="123"/>
  <c r="AR9" i="123"/>
  <c r="AS9" i="123"/>
  <c r="AT9" i="123"/>
  <c r="AU9" i="123"/>
  <c r="AV9" i="123"/>
  <c r="AW9" i="123"/>
  <c r="AX9" i="123"/>
  <c r="AY9" i="123"/>
  <c r="AZ9" i="123"/>
  <c r="BA9" i="123"/>
  <c r="BB9" i="123"/>
  <c r="BC9" i="123"/>
  <c r="BD9" i="123"/>
  <c r="AO9" i="122"/>
  <c r="AP9" i="122"/>
  <c r="AQ9" i="122"/>
  <c r="AR9" i="122"/>
  <c r="AS9" i="122"/>
  <c r="AT9" i="122"/>
  <c r="AU9" i="122"/>
  <c r="AV9" i="122"/>
  <c r="AW9" i="122"/>
  <c r="AX9" i="122"/>
  <c r="AY9" i="122"/>
  <c r="AZ9" i="122"/>
  <c r="BA9" i="122"/>
  <c r="BB9" i="122"/>
  <c r="BC9" i="122"/>
  <c r="BD9" i="122"/>
  <c r="BE9" i="122"/>
  <c r="BF9" i="122"/>
  <c r="BG9" i="122"/>
  <c r="BH9" i="122"/>
  <c r="BI9" i="122"/>
  <c r="BJ9" i="122"/>
  <c r="AO9" i="121"/>
  <c r="AP9" i="121"/>
  <c r="AQ9" i="121"/>
  <c r="AR9" i="121"/>
  <c r="AS9" i="121"/>
  <c r="AT9" i="121"/>
  <c r="AU9" i="121"/>
  <c r="AV9" i="121"/>
  <c r="AW9" i="121"/>
  <c r="AX9" i="121"/>
  <c r="AY9" i="121"/>
  <c r="AZ9" i="121"/>
  <c r="BA9" i="121"/>
  <c r="BB9" i="121"/>
  <c r="BC9" i="121"/>
  <c r="BD9" i="121"/>
  <c r="BE9" i="121"/>
  <c r="BF9" i="121"/>
  <c r="BG9" i="121"/>
  <c r="BH9" i="121"/>
  <c r="BI9" i="121"/>
  <c r="BJ9" i="121"/>
  <c r="BK9" i="121"/>
  <c r="BL9" i="121"/>
  <c r="BM9" i="121"/>
  <c r="BN9" i="121"/>
  <c r="BO9" i="121"/>
  <c r="AO9" i="120"/>
  <c r="AP9" i="120"/>
  <c r="AQ9" i="120"/>
  <c r="AR9" i="120"/>
  <c r="AS9" i="120"/>
  <c r="AT9" i="120"/>
  <c r="AU9" i="120"/>
  <c r="AV9" i="120"/>
  <c r="AW9" i="120"/>
  <c r="AX9" i="120"/>
  <c r="AY9" i="120"/>
  <c r="AZ9" i="120"/>
  <c r="BA9" i="120"/>
  <c r="BB9" i="120"/>
  <c r="BC9" i="120"/>
  <c r="BD9" i="120"/>
  <c r="BE9" i="120"/>
  <c r="BF9" i="120"/>
  <c r="BG9" i="120"/>
  <c r="BH9" i="120"/>
  <c r="BI9" i="120"/>
  <c r="BJ9" i="120"/>
  <c r="BK9" i="120"/>
  <c r="BL9" i="120"/>
  <c r="BM9" i="120"/>
  <c r="BN9" i="120"/>
  <c r="BO9" i="120"/>
  <c r="AO9" i="142"/>
  <c r="AP9" i="142"/>
  <c r="AQ9" i="142"/>
  <c r="AR9" i="142"/>
  <c r="AS9" i="142"/>
  <c r="AT9" i="142"/>
  <c r="AU9" i="142"/>
  <c r="AV9" i="142"/>
  <c r="AW9" i="142"/>
  <c r="AX9" i="142"/>
  <c r="AY9" i="142"/>
  <c r="AZ9" i="142"/>
  <c r="BA9" i="142"/>
  <c r="BB9" i="142"/>
  <c r="BC9" i="142"/>
  <c r="BD9" i="142"/>
  <c r="BE9" i="142"/>
  <c r="BF9" i="142"/>
  <c r="BG9" i="142"/>
  <c r="BH9" i="142"/>
  <c r="BI9" i="142"/>
  <c r="BJ9" i="142"/>
  <c r="BK9" i="142"/>
  <c r="BL9" i="142"/>
  <c r="BM9" i="142"/>
  <c r="BN9" i="142"/>
  <c r="BO9" i="142"/>
  <c r="AO9" i="91"/>
  <c r="AP9" i="91"/>
  <c r="AQ9" i="91"/>
  <c r="AR9" i="91"/>
  <c r="AS9" i="91"/>
  <c r="AT9" i="91"/>
  <c r="AU9" i="91"/>
  <c r="AV9" i="91"/>
  <c r="AW9" i="91"/>
  <c r="AX9" i="91"/>
  <c r="AY9" i="91"/>
  <c r="AZ9" i="91"/>
  <c r="BA9" i="91"/>
  <c r="BB9" i="91"/>
  <c r="BC9" i="91"/>
  <c r="BD9" i="91"/>
  <c r="BE9" i="91"/>
  <c r="BF9" i="91"/>
  <c r="BG9" i="91"/>
  <c r="BH9" i="91"/>
  <c r="BI9" i="91"/>
  <c r="BJ9" i="91"/>
  <c r="BK9" i="91"/>
  <c r="BL9" i="91"/>
  <c r="BM9" i="91"/>
  <c r="BN9" i="91"/>
  <c r="BO9" i="91"/>
  <c r="AO9" i="87"/>
  <c r="AP9" i="87"/>
  <c r="AQ9" i="87"/>
  <c r="AR9" i="87"/>
  <c r="AS9" i="87"/>
  <c r="AT9" i="87"/>
  <c r="AU9" i="87"/>
  <c r="AV9" i="87"/>
  <c r="AW9" i="87"/>
  <c r="AX9" i="87"/>
  <c r="AY9" i="87"/>
  <c r="AZ9" i="87"/>
  <c r="BA9" i="87"/>
  <c r="BB9" i="87"/>
  <c r="BC9" i="87"/>
  <c r="BD9" i="87"/>
  <c r="BE9" i="87"/>
  <c r="BF9" i="87"/>
  <c r="BG9" i="87"/>
  <c r="BH9" i="87"/>
  <c r="BI9" i="87"/>
  <c r="BJ9" i="87"/>
  <c r="BK9" i="87"/>
  <c r="BL9" i="87"/>
  <c r="BM9" i="87"/>
  <c r="BN9" i="87"/>
  <c r="BO9" i="87"/>
  <c r="AO9" i="83"/>
  <c r="AP9" i="83"/>
  <c r="AQ9" i="83"/>
  <c r="AR9" i="83"/>
  <c r="AS9" i="83"/>
  <c r="AT9" i="83"/>
  <c r="AU9" i="83"/>
  <c r="AV9" i="83"/>
  <c r="AW9" i="83"/>
  <c r="AX9" i="83"/>
  <c r="AY9" i="83"/>
  <c r="AZ9" i="83"/>
  <c r="BA9" i="83"/>
  <c r="BB9" i="83"/>
  <c r="BC9" i="83"/>
  <c r="BD9" i="83"/>
  <c r="BE9" i="83"/>
  <c r="BF9" i="83"/>
  <c r="BG9" i="83"/>
  <c r="BH9" i="83"/>
  <c r="BI9" i="83"/>
  <c r="BJ9" i="83"/>
  <c r="BK9" i="83"/>
  <c r="BL9" i="83"/>
  <c r="BM9" i="83"/>
  <c r="BN9" i="83"/>
  <c r="BO9" i="83"/>
  <c r="AO9" i="79"/>
  <c r="AP9" i="79"/>
  <c r="AQ9" i="79"/>
  <c r="AR9" i="79"/>
  <c r="AS9" i="79"/>
  <c r="AT9" i="79"/>
  <c r="AU9" i="79"/>
  <c r="AV9" i="79"/>
  <c r="AW9" i="79"/>
  <c r="AX9" i="79"/>
  <c r="AY9" i="79"/>
  <c r="AZ9" i="79"/>
  <c r="BA9" i="79"/>
  <c r="BB9" i="79"/>
  <c r="BC9" i="79"/>
  <c r="BD9" i="79"/>
  <c r="BE9" i="79"/>
  <c r="BF9" i="79"/>
  <c r="BG9" i="79"/>
  <c r="BH9" i="79"/>
  <c r="BI9" i="79"/>
  <c r="BJ9" i="79"/>
  <c r="BK9" i="79"/>
  <c r="BL9" i="79"/>
  <c r="BM9" i="79"/>
  <c r="BN9" i="79"/>
  <c r="BO9" i="79"/>
  <c r="AO9" i="74"/>
  <c r="AP9" i="74"/>
  <c r="AQ9" i="74"/>
  <c r="AR9" i="74"/>
  <c r="AS9" i="74"/>
  <c r="AT9" i="74"/>
  <c r="AU9" i="74"/>
  <c r="AV9" i="74"/>
  <c r="AW9" i="74"/>
  <c r="AX9" i="74"/>
  <c r="AY9" i="74"/>
  <c r="AZ9" i="74"/>
  <c r="BA9" i="74"/>
  <c r="BB9" i="74"/>
  <c r="BC9" i="74"/>
  <c r="BD9" i="74"/>
  <c r="BE9" i="74"/>
  <c r="BF9" i="74"/>
  <c r="BG9" i="74"/>
  <c r="BH9" i="74"/>
  <c r="BI9" i="74"/>
  <c r="BJ9" i="74"/>
  <c r="BK9" i="74"/>
  <c r="BL9" i="74"/>
  <c r="BM9" i="74"/>
  <c r="BN9" i="74"/>
  <c r="BO9" i="74"/>
  <c r="H26" i="138"/>
  <c r="BP25" i="138"/>
  <c r="AY24" i="14" s="1"/>
  <c r="H25" i="138"/>
  <c r="G25" i="138"/>
  <c r="F25" i="138"/>
  <c r="E25" i="138"/>
  <c r="D25" i="138"/>
  <c r="C25" i="138"/>
  <c r="B25" i="138"/>
  <c r="A25" i="138"/>
  <c r="H23" i="138"/>
  <c r="BP22" i="138"/>
  <c r="AY21" i="14" s="1"/>
  <c r="H22" i="138"/>
  <c r="G22" i="138"/>
  <c r="F22" i="138"/>
  <c r="E22" i="138"/>
  <c r="D22" i="138"/>
  <c r="C22" i="138"/>
  <c r="B22" i="138"/>
  <c r="A22" i="138"/>
  <c r="H20" i="138"/>
  <c r="BP19" i="138"/>
  <c r="AY18" i="14" s="1"/>
  <c r="H19" i="138"/>
  <c r="G19" i="138"/>
  <c r="F19" i="138"/>
  <c r="E19" i="138"/>
  <c r="D19" i="138"/>
  <c r="C19" i="138"/>
  <c r="B19" i="138"/>
  <c r="A19" i="138"/>
  <c r="H17" i="138"/>
  <c r="BP16" i="138"/>
  <c r="H16" i="138"/>
  <c r="G16" i="138"/>
  <c r="F16" i="138"/>
  <c r="E16" i="138"/>
  <c r="D16" i="138"/>
  <c r="C16" i="138"/>
  <c r="B16" i="138"/>
  <c r="A16" i="138"/>
  <c r="H14" i="138"/>
  <c r="BP13" i="138"/>
  <c r="AY12" i="14" s="1"/>
  <c r="H13" i="138"/>
  <c r="G13" i="138"/>
  <c r="F13" i="138"/>
  <c r="E13" i="138"/>
  <c r="D13" i="138"/>
  <c r="C13" i="138"/>
  <c r="B13" i="138"/>
  <c r="A13" i="138"/>
  <c r="H11" i="138"/>
  <c r="BP10" i="138"/>
  <c r="AY9" i="14" s="1"/>
  <c r="H10" i="138"/>
  <c r="G10" i="138"/>
  <c r="F10" i="138"/>
  <c r="E10" i="138"/>
  <c r="D10" i="138"/>
  <c r="C10" i="138"/>
  <c r="B10" i="138"/>
  <c r="A10" i="138"/>
  <c r="BO9" i="138"/>
  <c r="BN9" i="138"/>
  <c r="BM9" i="138"/>
  <c r="BL9" i="138"/>
  <c r="BK9" i="138"/>
  <c r="BJ9" i="138"/>
  <c r="BI9" i="138"/>
  <c r="BH9" i="138"/>
  <c r="BG9" i="138"/>
  <c r="BF9" i="138"/>
  <c r="BE9" i="138"/>
  <c r="BD9" i="138"/>
  <c r="BC9" i="138"/>
  <c r="AN9" i="138"/>
  <c r="AM9" i="138"/>
  <c r="AL9" i="138"/>
  <c r="AK9" i="138"/>
  <c r="AJ9" i="138"/>
  <c r="AI9" i="138"/>
  <c r="AH9" i="138"/>
  <c r="AG9" i="138"/>
  <c r="AF9" i="138"/>
  <c r="AE9" i="138"/>
  <c r="AD9" i="138"/>
  <c r="AC9" i="138"/>
  <c r="AB9" i="138"/>
  <c r="AA9" i="138"/>
  <c r="Z9" i="138"/>
  <c r="Y9" i="138"/>
  <c r="X9" i="138"/>
  <c r="W9" i="138"/>
  <c r="V9" i="138"/>
  <c r="U9" i="138"/>
  <c r="T9" i="138"/>
  <c r="S9" i="138"/>
  <c r="R9" i="138"/>
  <c r="Q9" i="138"/>
  <c r="P9" i="138"/>
  <c r="O9" i="138"/>
  <c r="N9" i="138"/>
  <c r="M9" i="138"/>
  <c r="L9" i="138"/>
  <c r="K9" i="138"/>
  <c r="J9" i="138"/>
  <c r="I9" i="138"/>
  <c r="H9" i="138"/>
  <c r="G9" i="138"/>
  <c r="F9" i="138"/>
  <c r="E9" i="138"/>
  <c r="D9" i="138"/>
  <c r="C9" i="138"/>
  <c r="B9" i="138"/>
  <c r="I7" i="138"/>
  <c r="E7" i="138"/>
  <c r="B7" i="138"/>
  <c r="B6" i="138"/>
  <c r="A6" i="138"/>
  <c r="H26" i="144"/>
  <c r="BP25" i="144"/>
  <c r="H25" i="144"/>
  <c r="G25" i="144"/>
  <c r="F25" i="144"/>
  <c r="E25" i="144"/>
  <c r="D25" i="144"/>
  <c r="C25" i="144"/>
  <c r="B25" i="144"/>
  <c r="A25" i="144"/>
  <c r="H23" i="144"/>
  <c r="BP22" i="144"/>
  <c r="H22" i="144"/>
  <c r="G22" i="144"/>
  <c r="F22" i="144"/>
  <c r="E22" i="144"/>
  <c r="D22" i="144"/>
  <c r="C22" i="144"/>
  <c r="B22" i="144"/>
  <c r="A22" i="144"/>
  <c r="H20" i="144"/>
  <c r="BP19" i="144"/>
  <c r="H19" i="144"/>
  <c r="G19" i="144"/>
  <c r="F19" i="144"/>
  <c r="E19" i="144"/>
  <c r="D19" i="144"/>
  <c r="C19" i="144"/>
  <c r="B19" i="144"/>
  <c r="A19" i="144"/>
  <c r="H17" i="144"/>
  <c r="BP16" i="144"/>
  <c r="H16" i="144"/>
  <c r="G16" i="144"/>
  <c r="F16" i="144"/>
  <c r="E16" i="144"/>
  <c r="D16" i="144"/>
  <c r="C16" i="144"/>
  <c r="B16" i="144"/>
  <c r="A16" i="144"/>
  <c r="H14" i="144"/>
  <c r="BP13" i="144"/>
  <c r="H13" i="144"/>
  <c r="G13" i="144"/>
  <c r="F13" i="144"/>
  <c r="E13" i="144"/>
  <c r="D13" i="144"/>
  <c r="C13" i="144"/>
  <c r="B13" i="144"/>
  <c r="A13" i="144"/>
  <c r="H11" i="144"/>
  <c r="BP10" i="144"/>
  <c r="H10" i="144"/>
  <c r="G10" i="144"/>
  <c r="F10" i="144"/>
  <c r="E10" i="144"/>
  <c r="D10" i="144"/>
  <c r="C10" i="144"/>
  <c r="B10" i="144"/>
  <c r="A10" i="144"/>
  <c r="BO9" i="144"/>
  <c r="BN9" i="144"/>
  <c r="BM9" i="144"/>
  <c r="BL9" i="144"/>
  <c r="BK9" i="144"/>
  <c r="BJ9" i="144"/>
  <c r="BI9" i="144"/>
  <c r="BH9" i="144"/>
  <c r="BG9" i="144"/>
  <c r="BF9" i="144"/>
  <c r="BE9" i="144"/>
  <c r="BD9" i="144"/>
  <c r="BC9" i="144"/>
  <c r="AN9" i="144"/>
  <c r="AM9" i="144"/>
  <c r="AL9" i="144"/>
  <c r="AK9" i="144"/>
  <c r="AJ9" i="144"/>
  <c r="AI9" i="144"/>
  <c r="AH9" i="144"/>
  <c r="AG9" i="144"/>
  <c r="AF9" i="144"/>
  <c r="AE9" i="144"/>
  <c r="AD9" i="144"/>
  <c r="AC9" i="144"/>
  <c r="AB9" i="144"/>
  <c r="AA9" i="144"/>
  <c r="Z9" i="144"/>
  <c r="Y9" i="144"/>
  <c r="X9" i="144"/>
  <c r="W9" i="144"/>
  <c r="V9" i="144"/>
  <c r="U9" i="144"/>
  <c r="T9" i="144"/>
  <c r="S9" i="144"/>
  <c r="R9" i="144"/>
  <c r="Q9" i="144"/>
  <c r="P9" i="144"/>
  <c r="O9" i="144"/>
  <c r="N9" i="144"/>
  <c r="M9" i="144"/>
  <c r="L9" i="144"/>
  <c r="K9" i="144"/>
  <c r="J9" i="144"/>
  <c r="I9" i="144"/>
  <c r="H9" i="144"/>
  <c r="G9" i="144"/>
  <c r="F9" i="144"/>
  <c r="E9" i="144"/>
  <c r="D9" i="144"/>
  <c r="C9" i="144"/>
  <c r="B9" i="144"/>
  <c r="I7" i="144"/>
  <c r="E7" i="144"/>
  <c r="B7" i="144"/>
  <c r="B6" i="144"/>
  <c r="A6" i="144"/>
  <c r="H26" i="137"/>
  <c r="BP25" i="137"/>
  <c r="H25" i="137"/>
  <c r="G25" i="137"/>
  <c r="F25" i="137"/>
  <c r="E25" i="137"/>
  <c r="D25" i="137"/>
  <c r="C25" i="137"/>
  <c r="B25" i="137"/>
  <c r="A25" i="137"/>
  <c r="H23" i="137"/>
  <c r="BP22" i="137"/>
  <c r="AW21" i="14" s="1"/>
  <c r="H22" i="137"/>
  <c r="G22" i="137"/>
  <c r="F22" i="137"/>
  <c r="E22" i="137"/>
  <c r="D22" i="137"/>
  <c r="C22" i="137"/>
  <c r="B22" i="137"/>
  <c r="A22" i="137"/>
  <c r="H20" i="137"/>
  <c r="BP19" i="137"/>
  <c r="H19" i="137"/>
  <c r="G19" i="137"/>
  <c r="F19" i="137"/>
  <c r="E19" i="137"/>
  <c r="D19" i="137"/>
  <c r="C19" i="137"/>
  <c r="B19" i="137"/>
  <c r="A19" i="137"/>
  <c r="H17" i="137"/>
  <c r="BP16" i="137"/>
  <c r="AW15" i="14" s="1"/>
  <c r="H16" i="137"/>
  <c r="G16" i="137"/>
  <c r="F16" i="137"/>
  <c r="E16" i="137"/>
  <c r="D16" i="137"/>
  <c r="C16" i="137"/>
  <c r="B16" i="137"/>
  <c r="A16" i="137"/>
  <c r="H14" i="137"/>
  <c r="BP13" i="137"/>
  <c r="H13" i="137"/>
  <c r="G13" i="137"/>
  <c r="F13" i="137"/>
  <c r="E13" i="137"/>
  <c r="D13" i="137"/>
  <c r="C13" i="137"/>
  <c r="B13" i="137"/>
  <c r="A13" i="137"/>
  <c r="H11" i="137"/>
  <c r="BP10" i="137"/>
  <c r="AW9" i="14" s="1"/>
  <c r="H10" i="137"/>
  <c r="G10" i="137"/>
  <c r="F10" i="137"/>
  <c r="E10" i="137"/>
  <c r="D10" i="137"/>
  <c r="C10" i="137"/>
  <c r="B10" i="137"/>
  <c r="A10" i="137"/>
  <c r="BO9" i="137"/>
  <c r="BN9" i="137"/>
  <c r="BM9" i="137"/>
  <c r="BL9" i="137"/>
  <c r="BK9" i="137"/>
  <c r="BJ9" i="137"/>
  <c r="BI9" i="137"/>
  <c r="BH9" i="137"/>
  <c r="BG9" i="137"/>
  <c r="BF9" i="137"/>
  <c r="BE9" i="137"/>
  <c r="BD9" i="137"/>
  <c r="BC9" i="137"/>
  <c r="AN9" i="137"/>
  <c r="AM9" i="137"/>
  <c r="AL9" i="137"/>
  <c r="AK9" i="137"/>
  <c r="AJ9" i="137"/>
  <c r="AI9" i="137"/>
  <c r="AH9" i="137"/>
  <c r="AG9" i="137"/>
  <c r="AF9" i="137"/>
  <c r="AE9" i="137"/>
  <c r="AD9" i="137"/>
  <c r="AC9" i="137"/>
  <c r="AB9" i="137"/>
  <c r="AA9" i="137"/>
  <c r="Z9" i="137"/>
  <c r="Y9" i="137"/>
  <c r="X9" i="137"/>
  <c r="W9" i="137"/>
  <c r="V9" i="137"/>
  <c r="U9" i="137"/>
  <c r="T9" i="137"/>
  <c r="S9" i="137"/>
  <c r="R9" i="137"/>
  <c r="Q9" i="137"/>
  <c r="P9" i="137"/>
  <c r="O9" i="137"/>
  <c r="N9" i="137"/>
  <c r="M9" i="137"/>
  <c r="L9" i="137"/>
  <c r="K9" i="137"/>
  <c r="J9" i="137"/>
  <c r="I9" i="137"/>
  <c r="H9" i="137"/>
  <c r="G9" i="137"/>
  <c r="F9" i="137"/>
  <c r="E9" i="137"/>
  <c r="D9" i="137"/>
  <c r="C9" i="137"/>
  <c r="B9" i="137"/>
  <c r="I7" i="137"/>
  <c r="E7" i="137"/>
  <c r="B7" i="137"/>
  <c r="B6" i="137"/>
  <c r="A6" i="137"/>
  <c r="H26" i="136"/>
  <c r="BP25" i="136"/>
  <c r="H25" i="136"/>
  <c r="G25" i="136"/>
  <c r="F25" i="136"/>
  <c r="E25" i="136"/>
  <c r="D25" i="136"/>
  <c r="C25" i="136"/>
  <c r="B25" i="136"/>
  <c r="A25" i="136"/>
  <c r="H23" i="136"/>
  <c r="BP22" i="136"/>
  <c r="H22" i="136"/>
  <c r="G22" i="136"/>
  <c r="F22" i="136"/>
  <c r="E22" i="136"/>
  <c r="D22" i="136"/>
  <c r="C22" i="136"/>
  <c r="B22" i="136"/>
  <c r="A22" i="136"/>
  <c r="H20" i="136"/>
  <c r="BP19" i="136"/>
  <c r="H19" i="136"/>
  <c r="G19" i="136"/>
  <c r="F19" i="136"/>
  <c r="E19" i="136"/>
  <c r="D19" i="136"/>
  <c r="C19" i="136"/>
  <c r="B19" i="136"/>
  <c r="A19" i="136"/>
  <c r="H17" i="136"/>
  <c r="BP16" i="136"/>
  <c r="H16" i="136"/>
  <c r="G16" i="136"/>
  <c r="F16" i="136"/>
  <c r="E16" i="136"/>
  <c r="D16" i="136"/>
  <c r="C16" i="136"/>
  <c r="B16" i="136"/>
  <c r="A16" i="136"/>
  <c r="H14" i="136"/>
  <c r="BP13" i="136"/>
  <c r="H13" i="136"/>
  <c r="G13" i="136"/>
  <c r="F13" i="136"/>
  <c r="E13" i="136"/>
  <c r="D13" i="136"/>
  <c r="C13" i="136"/>
  <c r="B13" i="136"/>
  <c r="A13" i="136"/>
  <c r="H11" i="136"/>
  <c r="BP10" i="136"/>
  <c r="H10" i="136"/>
  <c r="G10" i="136"/>
  <c r="F10" i="136"/>
  <c r="E10" i="136"/>
  <c r="D10" i="136"/>
  <c r="C10" i="136"/>
  <c r="B10" i="136"/>
  <c r="A10" i="136"/>
  <c r="BO9" i="136"/>
  <c r="BN9" i="136"/>
  <c r="BM9" i="136"/>
  <c r="BL9" i="136"/>
  <c r="BK9" i="136"/>
  <c r="BJ9" i="136"/>
  <c r="BI9" i="136"/>
  <c r="BH9" i="136"/>
  <c r="BG9" i="136"/>
  <c r="BF9" i="136"/>
  <c r="BE9" i="136"/>
  <c r="BD9" i="136"/>
  <c r="BC9" i="136"/>
  <c r="AN9" i="136"/>
  <c r="AM9" i="136"/>
  <c r="AL9" i="136"/>
  <c r="AK9" i="136"/>
  <c r="AJ9" i="136"/>
  <c r="AI9" i="136"/>
  <c r="AH9" i="136"/>
  <c r="AG9" i="136"/>
  <c r="AF9" i="136"/>
  <c r="AE9" i="136"/>
  <c r="AD9" i="136"/>
  <c r="AC9" i="136"/>
  <c r="AB9" i="136"/>
  <c r="AA9" i="136"/>
  <c r="Z9" i="136"/>
  <c r="Y9" i="136"/>
  <c r="X9" i="136"/>
  <c r="W9" i="136"/>
  <c r="V9" i="136"/>
  <c r="U9" i="136"/>
  <c r="T9" i="136"/>
  <c r="S9" i="136"/>
  <c r="R9" i="136"/>
  <c r="Q9" i="136"/>
  <c r="P9" i="136"/>
  <c r="O9" i="136"/>
  <c r="N9" i="136"/>
  <c r="M9" i="136"/>
  <c r="L9" i="136"/>
  <c r="K9" i="136"/>
  <c r="J9" i="136"/>
  <c r="I9" i="136"/>
  <c r="H9" i="136"/>
  <c r="G9" i="136"/>
  <c r="F9" i="136"/>
  <c r="E9" i="136"/>
  <c r="D9" i="136"/>
  <c r="C9" i="136"/>
  <c r="B9" i="136"/>
  <c r="I7" i="136"/>
  <c r="E7" i="136"/>
  <c r="B7" i="136"/>
  <c r="B6" i="136"/>
  <c r="A6" i="136"/>
  <c r="H26" i="135"/>
  <c r="BP25" i="135"/>
  <c r="AS24" i="14" s="1"/>
  <c r="H25" i="135"/>
  <c r="G25" i="135"/>
  <c r="F25" i="135"/>
  <c r="E25" i="135"/>
  <c r="D25" i="135"/>
  <c r="C25" i="135"/>
  <c r="B25" i="135"/>
  <c r="A25" i="135"/>
  <c r="H23" i="135"/>
  <c r="BP22" i="135"/>
  <c r="AS21" i="14" s="1"/>
  <c r="H22" i="135"/>
  <c r="G22" i="135"/>
  <c r="F22" i="135"/>
  <c r="E22" i="135"/>
  <c r="D22" i="135"/>
  <c r="C22" i="135"/>
  <c r="B22" i="135"/>
  <c r="A22" i="135"/>
  <c r="H20" i="135"/>
  <c r="BP19" i="135"/>
  <c r="AS18" i="14" s="1"/>
  <c r="H19" i="135"/>
  <c r="G19" i="135"/>
  <c r="F19" i="135"/>
  <c r="E19" i="135"/>
  <c r="D19" i="135"/>
  <c r="C19" i="135"/>
  <c r="B19" i="135"/>
  <c r="A19" i="135"/>
  <c r="H17" i="135"/>
  <c r="BP16" i="135"/>
  <c r="H16" i="135"/>
  <c r="G16" i="135"/>
  <c r="F16" i="135"/>
  <c r="E16" i="135"/>
  <c r="D16" i="135"/>
  <c r="C16" i="135"/>
  <c r="B16" i="135"/>
  <c r="A16" i="135"/>
  <c r="H14" i="135"/>
  <c r="BP13" i="135"/>
  <c r="AS12" i="14" s="1"/>
  <c r="H13" i="135"/>
  <c r="G13" i="135"/>
  <c r="F13" i="135"/>
  <c r="E13" i="135"/>
  <c r="D13" i="135"/>
  <c r="C13" i="135"/>
  <c r="B13" i="135"/>
  <c r="A13" i="135"/>
  <c r="H11" i="135"/>
  <c r="BP10" i="135"/>
  <c r="AS9" i="14" s="1"/>
  <c r="H10" i="135"/>
  <c r="G10" i="135"/>
  <c r="F10" i="135"/>
  <c r="E10" i="135"/>
  <c r="D10" i="135"/>
  <c r="C10" i="135"/>
  <c r="B10" i="135"/>
  <c r="A10" i="135"/>
  <c r="BO9" i="135"/>
  <c r="BN9" i="135"/>
  <c r="BM9" i="135"/>
  <c r="BL9" i="135"/>
  <c r="BK9" i="135"/>
  <c r="BJ9" i="135"/>
  <c r="BI9" i="135"/>
  <c r="BH9" i="135"/>
  <c r="BG9" i="135"/>
  <c r="BF9" i="135"/>
  <c r="BE9" i="135"/>
  <c r="BD9" i="135"/>
  <c r="BC9" i="135"/>
  <c r="AN9" i="135"/>
  <c r="AM9" i="135"/>
  <c r="AL9" i="135"/>
  <c r="AK9" i="135"/>
  <c r="AJ9" i="135"/>
  <c r="AI9" i="135"/>
  <c r="AH9" i="135"/>
  <c r="AG9" i="135"/>
  <c r="AF9" i="135"/>
  <c r="AE9" i="135"/>
  <c r="AD9" i="135"/>
  <c r="AC9" i="135"/>
  <c r="AB9" i="135"/>
  <c r="AA9" i="135"/>
  <c r="Z9" i="135"/>
  <c r="Y9" i="135"/>
  <c r="X9" i="135"/>
  <c r="W9" i="135"/>
  <c r="V9" i="135"/>
  <c r="U9" i="135"/>
  <c r="T9" i="135"/>
  <c r="S9" i="135"/>
  <c r="R9" i="135"/>
  <c r="Q9" i="135"/>
  <c r="P9" i="135"/>
  <c r="O9" i="135"/>
  <c r="N9" i="135"/>
  <c r="M9" i="135"/>
  <c r="L9" i="135"/>
  <c r="K9" i="135"/>
  <c r="J9" i="135"/>
  <c r="I9" i="135"/>
  <c r="H9" i="135"/>
  <c r="G9" i="135"/>
  <c r="F9" i="135"/>
  <c r="E9" i="135"/>
  <c r="D9" i="135"/>
  <c r="C9" i="135"/>
  <c r="B9" i="135"/>
  <c r="I7" i="135"/>
  <c r="E7" i="135"/>
  <c r="B7" i="135"/>
  <c r="B6" i="135"/>
  <c r="A6" i="135"/>
  <c r="H26" i="133"/>
  <c r="BP25" i="133"/>
  <c r="AQ24" i="14" s="1"/>
  <c r="H25" i="133"/>
  <c r="G25" i="133"/>
  <c r="F25" i="133"/>
  <c r="E25" i="133"/>
  <c r="D25" i="133"/>
  <c r="C25" i="133"/>
  <c r="B25" i="133"/>
  <c r="A25" i="133"/>
  <c r="H23" i="133"/>
  <c r="BP22" i="133"/>
  <c r="AQ21" i="14" s="1"/>
  <c r="H22" i="133"/>
  <c r="G22" i="133"/>
  <c r="F22" i="133"/>
  <c r="E22" i="133"/>
  <c r="D22" i="133"/>
  <c r="C22" i="133"/>
  <c r="B22" i="133"/>
  <c r="A22" i="133"/>
  <c r="H20" i="133"/>
  <c r="BP19" i="133"/>
  <c r="AQ18" i="14" s="1"/>
  <c r="H19" i="133"/>
  <c r="G19" i="133"/>
  <c r="F19" i="133"/>
  <c r="E19" i="133"/>
  <c r="D19" i="133"/>
  <c r="C19" i="133"/>
  <c r="B19" i="133"/>
  <c r="A19" i="133"/>
  <c r="H17" i="133"/>
  <c r="BP16" i="133"/>
  <c r="AQ15" i="14" s="1"/>
  <c r="H16" i="133"/>
  <c r="G16" i="133"/>
  <c r="F16" i="133"/>
  <c r="E16" i="133"/>
  <c r="D16" i="133"/>
  <c r="C16" i="133"/>
  <c r="B16" i="133"/>
  <c r="A16" i="133"/>
  <c r="H14" i="133"/>
  <c r="BP13" i="133"/>
  <c r="AQ12" i="14" s="1"/>
  <c r="H13" i="133"/>
  <c r="G13" i="133"/>
  <c r="F13" i="133"/>
  <c r="E13" i="133"/>
  <c r="D13" i="133"/>
  <c r="C13" i="133"/>
  <c r="B13" i="133"/>
  <c r="A13" i="133"/>
  <c r="H11" i="133"/>
  <c r="BP10" i="133"/>
  <c r="AQ9" i="14" s="1"/>
  <c r="H10" i="133"/>
  <c r="G10" i="133"/>
  <c r="F10" i="133"/>
  <c r="E10" i="133"/>
  <c r="D10" i="133"/>
  <c r="C10" i="133"/>
  <c r="B10" i="133"/>
  <c r="A10" i="133"/>
  <c r="BO9" i="133"/>
  <c r="BN9" i="133"/>
  <c r="BM9" i="133"/>
  <c r="BL9" i="133"/>
  <c r="BK9" i="133"/>
  <c r="BJ9" i="133"/>
  <c r="BI9" i="133"/>
  <c r="BH9" i="133"/>
  <c r="BG9" i="133"/>
  <c r="BF9" i="133"/>
  <c r="BE9" i="133"/>
  <c r="BD9" i="133"/>
  <c r="BC9" i="133"/>
  <c r="AN9" i="133"/>
  <c r="AM9" i="133"/>
  <c r="AL9" i="133"/>
  <c r="AK9" i="133"/>
  <c r="AJ9" i="133"/>
  <c r="AI9" i="133"/>
  <c r="AH9" i="133"/>
  <c r="AG9" i="133"/>
  <c r="AF9" i="133"/>
  <c r="AE9" i="133"/>
  <c r="AD9" i="133"/>
  <c r="AC9" i="133"/>
  <c r="AB9" i="133"/>
  <c r="AA9" i="133"/>
  <c r="Z9" i="133"/>
  <c r="Y9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B9" i="133"/>
  <c r="I7" i="133"/>
  <c r="E7" i="133"/>
  <c r="B7" i="133"/>
  <c r="B6" i="133"/>
  <c r="A6" i="133"/>
  <c r="H26" i="132"/>
  <c r="BP25" i="132"/>
  <c r="AO24" i="14" s="1"/>
  <c r="H25" i="132"/>
  <c r="G25" i="132"/>
  <c r="F25" i="132"/>
  <c r="E25" i="132"/>
  <c r="D25" i="132"/>
  <c r="C25" i="132"/>
  <c r="B25" i="132"/>
  <c r="A25" i="132"/>
  <c r="H23" i="132"/>
  <c r="BP22" i="132"/>
  <c r="AO21" i="14" s="1"/>
  <c r="H22" i="132"/>
  <c r="G22" i="132"/>
  <c r="F22" i="132"/>
  <c r="E22" i="132"/>
  <c r="D22" i="132"/>
  <c r="C22" i="132"/>
  <c r="B22" i="132"/>
  <c r="A22" i="132"/>
  <c r="H20" i="132"/>
  <c r="BP19" i="132"/>
  <c r="AO18" i="14" s="1"/>
  <c r="H19" i="132"/>
  <c r="G19" i="132"/>
  <c r="F19" i="132"/>
  <c r="E19" i="132"/>
  <c r="D19" i="132"/>
  <c r="C19" i="132"/>
  <c r="B19" i="132"/>
  <c r="A19" i="132"/>
  <c r="H17" i="132"/>
  <c r="BP16" i="132"/>
  <c r="H16" i="132"/>
  <c r="G16" i="132"/>
  <c r="F16" i="132"/>
  <c r="E16" i="132"/>
  <c r="D16" i="132"/>
  <c r="C16" i="132"/>
  <c r="B16" i="132"/>
  <c r="A16" i="132"/>
  <c r="H14" i="132"/>
  <c r="BP13" i="132"/>
  <c r="AO12" i="14" s="1"/>
  <c r="H13" i="132"/>
  <c r="G13" i="132"/>
  <c r="F13" i="132"/>
  <c r="E13" i="132"/>
  <c r="D13" i="132"/>
  <c r="C13" i="132"/>
  <c r="B13" i="132"/>
  <c r="A13" i="132"/>
  <c r="H11" i="132"/>
  <c r="BP10" i="132"/>
  <c r="AO9" i="14" s="1"/>
  <c r="H10" i="132"/>
  <c r="G10" i="132"/>
  <c r="F10" i="132"/>
  <c r="E10" i="132"/>
  <c r="D10" i="132"/>
  <c r="C10" i="132"/>
  <c r="B10" i="132"/>
  <c r="A10" i="132"/>
  <c r="BO9" i="132"/>
  <c r="BN9" i="132"/>
  <c r="BM9" i="132"/>
  <c r="BL9" i="132"/>
  <c r="BK9" i="132"/>
  <c r="BJ9" i="132"/>
  <c r="BI9" i="132"/>
  <c r="BH9" i="132"/>
  <c r="BG9" i="132"/>
  <c r="BF9" i="132"/>
  <c r="BE9" i="132"/>
  <c r="BD9" i="132"/>
  <c r="BC9" i="132"/>
  <c r="AN9" i="132"/>
  <c r="AM9" i="132"/>
  <c r="AL9" i="132"/>
  <c r="AK9" i="132"/>
  <c r="AJ9" i="132"/>
  <c r="AI9" i="132"/>
  <c r="AH9" i="132"/>
  <c r="AG9" i="132"/>
  <c r="AF9" i="132"/>
  <c r="AE9" i="132"/>
  <c r="AD9" i="132"/>
  <c r="AC9" i="132"/>
  <c r="AB9" i="132"/>
  <c r="AA9" i="132"/>
  <c r="Z9" i="132"/>
  <c r="Y9" i="132"/>
  <c r="X9" i="132"/>
  <c r="W9" i="132"/>
  <c r="V9" i="132"/>
  <c r="U9" i="132"/>
  <c r="T9" i="132"/>
  <c r="S9" i="132"/>
  <c r="R9" i="132"/>
  <c r="Q9" i="132"/>
  <c r="P9" i="132"/>
  <c r="O9" i="132"/>
  <c r="N9" i="132"/>
  <c r="M9" i="132"/>
  <c r="L9" i="132"/>
  <c r="K9" i="132"/>
  <c r="J9" i="132"/>
  <c r="I9" i="132"/>
  <c r="H9" i="132"/>
  <c r="G9" i="132"/>
  <c r="F9" i="132"/>
  <c r="E9" i="132"/>
  <c r="D9" i="132"/>
  <c r="C9" i="132"/>
  <c r="B9" i="132"/>
  <c r="I7" i="132"/>
  <c r="E7" i="132"/>
  <c r="B7" i="132"/>
  <c r="B6" i="132"/>
  <c r="A6" i="132"/>
  <c r="H26" i="131"/>
  <c r="BP25" i="131"/>
  <c r="AM24" i="14" s="1"/>
  <c r="H25" i="131"/>
  <c r="G25" i="131"/>
  <c r="F25" i="131"/>
  <c r="E25" i="131"/>
  <c r="D25" i="131"/>
  <c r="C25" i="131"/>
  <c r="B25" i="131"/>
  <c r="A25" i="131"/>
  <c r="H23" i="131"/>
  <c r="BP22" i="131"/>
  <c r="AM21" i="14" s="1"/>
  <c r="H22" i="131"/>
  <c r="G22" i="131"/>
  <c r="F22" i="131"/>
  <c r="E22" i="131"/>
  <c r="D22" i="131"/>
  <c r="C22" i="131"/>
  <c r="B22" i="131"/>
  <c r="A22" i="131"/>
  <c r="H20" i="131"/>
  <c r="BP19" i="131"/>
  <c r="AM18" i="14" s="1"/>
  <c r="H19" i="131"/>
  <c r="G19" i="131"/>
  <c r="F19" i="131"/>
  <c r="E19" i="131"/>
  <c r="D19" i="131"/>
  <c r="C19" i="131"/>
  <c r="B19" i="131"/>
  <c r="A19" i="131"/>
  <c r="H17" i="131"/>
  <c r="BP16" i="131"/>
  <c r="H16" i="131"/>
  <c r="G16" i="131"/>
  <c r="F16" i="131"/>
  <c r="E16" i="131"/>
  <c r="D16" i="131"/>
  <c r="C16" i="131"/>
  <c r="B16" i="131"/>
  <c r="A16" i="131"/>
  <c r="H14" i="131"/>
  <c r="BP13" i="131"/>
  <c r="AM12" i="14" s="1"/>
  <c r="H13" i="131"/>
  <c r="G13" i="131"/>
  <c r="F13" i="131"/>
  <c r="E13" i="131"/>
  <c r="D13" i="131"/>
  <c r="C13" i="131"/>
  <c r="B13" i="131"/>
  <c r="A13" i="131"/>
  <c r="H11" i="131"/>
  <c r="BP10" i="131"/>
  <c r="AM9" i="14" s="1"/>
  <c r="H10" i="131"/>
  <c r="G10" i="131"/>
  <c r="F10" i="131"/>
  <c r="E10" i="131"/>
  <c r="D10" i="131"/>
  <c r="C10" i="131"/>
  <c r="B10" i="131"/>
  <c r="A10" i="131"/>
  <c r="BO9" i="131"/>
  <c r="BN9" i="131"/>
  <c r="BM9" i="131"/>
  <c r="BL9" i="131"/>
  <c r="BK9" i="131"/>
  <c r="BJ9" i="131"/>
  <c r="BI9" i="131"/>
  <c r="BH9" i="131"/>
  <c r="BG9" i="131"/>
  <c r="BF9" i="131"/>
  <c r="BE9" i="131"/>
  <c r="BD9" i="131"/>
  <c r="BC9" i="131"/>
  <c r="AN9" i="131"/>
  <c r="AM9" i="131"/>
  <c r="AL9" i="131"/>
  <c r="AK9" i="131"/>
  <c r="AJ9" i="131"/>
  <c r="AI9" i="131"/>
  <c r="AH9" i="131"/>
  <c r="AG9" i="131"/>
  <c r="AF9" i="131"/>
  <c r="AE9" i="131"/>
  <c r="AD9" i="131"/>
  <c r="AC9" i="131"/>
  <c r="AB9" i="131"/>
  <c r="AA9" i="131"/>
  <c r="Z9" i="131"/>
  <c r="Y9" i="131"/>
  <c r="X9" i="131"/>
  <c r="W9" i="131"/>
  <c r="V9" i="131"/>
  <c r="U9" i="131"/>
  <c r="T9" i="131"/>
  <c r="S9" i="131"/>
  <c r="R9" i="131"/>
  <c r="Q9" i="131"/>
  <c r="P9" i="131"/>
  <c r="O9" i="131"/>
  <c r="N9" i="131"/>
  <c r="M9" i="131"/>
  <c r="L9" i="131"/>
  <c r="K9" i="131"/>
  <c r="J9" i="131"/>
  <c r="I9" i="131"/>
  <c r="H9" i="131"/>
  <c r="G9" i="131"/>
  <c r="F9" i="131"/>
  <c r="E9" i="131"/>
  <c r="D9" i="131"/>
  <c r="C9" i="131"/>
  <c r="B9" i="131"/>
  <c r="I7" i="131"/>
  <c r="E7" i="131"/>
  <c r="B7" i="131"/>
  <c r="B6" i="131"/>
  <c r="A6" i="131"/>
  <c r="H26" i="130"/>
  <c r="BP25" i="130"/>
  <c r="H25" i="130"/>
  <c r="G25" i="130"/>
  <c r="F25" i="130"/>
  <c r="E25" i="130"/>
  <c r="D25" i="130"/>
  <c r="C25" i="130"/>
  <c r="B25" i="130"/>
  <c r="A25" i="130"/>
  <c r="H23" i="130"/>
  <c r="BP22" i="130"/>
  <c r="AK21" i="14" s="1"/>
  <c r="H22" i="130"/>
  <c r="G22" i="130"/>
  <c r="F22" i="130"/>
  <c r="E22" i="130"/>
  <c r="D22" i="130"/>
  <c r="C22" i="130"/>
  <c r="B22" i="130"/>
  <c r="A22" i="130"/>
  <c r="H20" i="130"/>
  <c r="BP19" i="130"/>
  <c r="H19" i="130"/>
  <c r="G19" i="130"/>
  <c r="F19" i="130"/>
  <c r="E19" i="130"/>
  <c r="D19" i="130"/>
  <c r="C19" i="130"/>
  <c r="B19" i="130"/>
  <c r="A19" i="130"/>
  <c r="H17" i="130"/>
  <c r="BP16" i="130"/>
  <c r="H16" i="130"/>
  <c r="G16" i="130"/>
  <c r="F16" i="130"/>
  <c r="E16" i="130"/>
  <c r="D16" i="130"/>
  <c r="C16" i="130"/>
  <c r="B16" i="130"/>
  <c r="A16" i="130"/>
  <c r="H14" i="130"/>
  <c r="BP13" i="130"/>
  <c r="H13" i="130"/>
  <c r="G13" i="130"/>
  <c r="F13" i="130"/>
  <c r="E13" i="130"/>
  <c r="D13" i="130"/>
  <c r="C13" i="130"/>
  <c r="B13" i="130"/>
  <c r="A13" i="130"/>
  <c r="H11" i="130"/>
  <c r="BP10" i="130"/>
  <c r="H10" i="130"/>
  <c r="G10" i="130"/>
  <c r="F10" i="130"/>
  <c r="E10" i="130"/>
  <c r="D10" i="130"/>
  <c r="C10" i="130"/>
  <c r="B10" i="130"/>
  <c r="A10" i="130"/>
  <c r="BO9" i="130"/>
  <c r="BN9" i="130"/>
  <c r="BM9" i="130"/>
  <c r="BL9" i="130"/>
  <c r="BK9" i="130"/>
  <c r="BJ9" i="130"/>
  <c r="BI9" i="130"/>
  <c r="BH9" i="130"/>
  <c r="BG9" i="130"/>
  <c r="BF9" i="130"/>
  <c r="BE9" i="130"/>
  <c r="BD9" i="130"/>
  <c r="BC9" i="130"/>
  <c r="AN9" i="130"/>
  <c r="AM9" i="130"/>
  <c r="AL9" i="130"/>
  <c r="AK9" i="130"/>
  <c r="AJ9" i="130"/>
  <c r="AI9" i="130"/>
  <c r="AH9" i="130"/>
  <c r="AG9" i="130"/>
  <c r="AF9" i="130"/>
  <c r="AE9" i="130"/>
  <c r="AD9" i="130"/>
  <c r="AC9" i="130"/>
  <c r="AB9" i="130"/>
  <c r="AA9" i="130"/>
  <c r="Z9" i="130"/>
  <c r="Y9" i="130"/>
  <c r="X9" i="130"/>
  <c r="W9" i="130"/>
  <c r="V9" i="130"/>
  <c r="U9" i="130"/>
  <c r="T9" i="130"/>
  <c r="S9" i="130"/>
  <c r="R9" i="130"/>
  <c r="Q9" i="130"/>
  <c r="P9" i="130"/>
  <c r="O9" i="130"/>
  <c r="N9" i="130"/>
  <c r="M9" i="130"/>
  <c r="L9" i="130"/>
  <c r="K9" i="130"/>
  <c r="J9" i="130"/>
  <c r="I9" i="130"/>
  <c r="H9" i="130"/>
  <c r="G9" i="130"/>
  <c r="F9" i="130"/>
  <c r="E9" i="130"/>
  <c r="D9" i="130"/>
  <c r="C9" i="130"/>
  <c r="B9" i="130"/>
  <c r="I7" i="130"/>
  <c r="E7" i="130"/>
  <c r="B7" i="130"/>
  <c r="B6" i="130"/>
  <c r="A6" i="130"/>
  <c r="AC9" i="129"/>
  <c r="AD9" i="129"/>
  <c r="AE9" i="129"/>
  <c r="AF9" i="129"/>
  <c r="AG9" i="129"/>
  <c r="AH9" i="129"/>
  <c r="AI9" i="129"/>
  <c r="AJ9" i="129"/>
  <c r="AK9" i="129"/>
  <c r="AL9" i="129"/>
  <c r="AM9" i="129"/>
  <c r="AN9" i="129"/>
  <c r="BC9" i="129"/>
  <c r="BD9" i="129"/>
  <c r="BE9" i="129"/>
  <c r="BF9" i="129"/>
  <c r="BG9" i="129"/>
  <c r="BH9" i="129"/>
  <c r="BI9" i="129"/>
  <c r="BJ9" i="129"/>
  <c r="BK9" i="129"/>
  <c r="BL9" i="129"/>
  <c r="BM9" i="129"/>
  <c r="BN9" i="129"/>
  <c r="BO9" i="129"/>
  <c r="AB9" i="129"/>
  <c r="Z9" i="129"/>
  <c r="AA9" i="129"/>
  <c r="U9" i="129"/>
  <c r="V9" i="129"/>
  <c r="W9" i="129"/>
  <c r="X9" i="129"/>
  <c r="Y9" i="129"/>
  <c r="AC9" i="128"/>
  <c r="AD9" i="128"/>
  <c r="AE9" i="128"/>
  <c r="AF9" i="128"/>
  <c r="AG9" i="128"/>
  <c r="AH9" i="128"/>
  <c r="AI9" i="128"/>
  <c r="AJ9" i="128"/>
  <c r="AK9" i="128"/>
  <c r="AL9" i="128"/>
  <c r="AM9" i="128"/>
  <c r="AN9" i="128"/>
  <c r="BC9" i="128"/>
  <c r="BD9" i="128"/>
  <c r="BE9" i="128"/>
  <c r="BF9" i="128"/>
  <c r="BG9" i="128"/>
  <c r="BH9" i="128"/>
  <c r="BI9" i="128"/>
  <c r="BJ9" i="128"/>
  <c r="BK9" i="128"/>
  <c r="BL9" i="128"/>
  <c r="BM9" i="128"/>
  <c r="BN9" i="128"/>
  <c r="BO9" i="128"/>
  <c r="AC9" i="127"/>
  <c r="AD9" i="127"/>
  <c r="AE9" i="127"/>
  <c r="AF9" i="127"/>
  <c r="AG9" i="127"/>
  <c r="AH9" i="127"/>
  <c r="AI9" i="127"/>
  <c r="AJ9" i="127"/>
  <c r="AK9" i="127"/>
  <c r="AL9" i="127"/>
  <c r="AM9" i="127"/>
  <c r="AN9" i="127"/>
  <c r="BC9" i="127"/>
  <c r="BD9" i="127"/>
  <c r="BE9" i="127"/>
  <c r="BF9" i="127"/>
  <c r="BG9" i="127"/>
  <c r="BH9" i="127"/>
  <c r="BI9" i="127"/>
  <c r="BJ9" i="127"/>
  <c r="BK9" i="127"/>
  <c r="BL9" i="127"/>
  <c r="BM9" i="127"/>
  <c r="BN9" i="127"/>
  <c r="BO9" i="127"/>
  <c r="AC9" i="143"/>
  <c r="AD9" i="143"/>
  <c r="AE9" i="143"/>
  <c r="AF9" i="143"/>
  <c r="AG9" i="143"/>
  <c r="AH9" i="143"/>
  <c r="AI9" i="143"/>
  <c r="AJ9" i="143"/>
  <c r="AK9" i="143"/>
  <c r="AL9" i="143"/>
  <c r="AM9" i="143"/>
  <c r="AN9" i="143"/>
  <c r="BC9" i="143"/>
  <c r="BD9" i="143"/>
  <c r="BE9" i="143"/>
  <c r="BF9" i="143"/>
  <c r="BG9" i="143"/>
  <c r="BH9" i="143"/>
  <c r="BI9" i="143"/>
  <c r="BJ9" i="143"/>
  <c r="BK9" i="143"/>
  <c r="BL9" i="143"/>
  <c r="BM9" i="143"/>
  <c r="BN9" i="143"/>
  <c r="BO9" i="143"/>
  <c r="BG9" i="126"/>
  <c r="BH9" i="126"/>
  <c r="BI9" i="126"/>
  <c r="BJ9" i="126"/>
  <c r="BK9" i="126"/>
  <c r="BL9" i="126"/>
  <c r="BM9" i="126"/>
  <c r="BN9" i="126"/>
  <c r="BO9" i="126"/>
  <c r="AC9" i="126"/>
  <c r="AD9" i="126"/>
  <c r="AE9" i="126"/>
  <c r="AF9" i="126"/>
  <c r="AG9" i="126"/>
  <c r="AH9" i="126"/>
  <c r="AI9" i="126"/>
  <c r="AJ9" i="126"/>
  <c r="AK9" i="126"/>
  <c r="AL9" i="126"/>
  <c r="AM9" i="126"/>
  <c r="AN9" i="126"/>
  <c r="AC9" i="123"/>
  <c r="AD9" i="123"/>
  <c r="AE9" i="123"/>
  <c r="AF9" i="123"/>
  <c r="AG9" i="123"/>
  <c r="AH9" i="123"/>
  <c r="AI9" i="123"/>
  <c r="AJ9" i="123"/>
  <c r="AK9" i="123"/>
  <c r="AL9" i="123"/>
  <c r="AM9" i="123"/>
  <c r="AN9" i="123"/>
  <c r="BE9" i="123"/>
  <c r="BF9" i="123"/>
  <c r="BG9" i="123"/>
  <c r="BH9" i="123"/>
  <c r="BI9" i="123"/>
  <c r="BJ9" i="123"/>
  <c r="BK9" i="123"/>
  <c r="BL9" i="123"/>
  <c r="BM9" i="123"/>
  <c r="BN9" i="123"/>
  <c r="BO9" i="123"/>
  <c r="BK9" i="122"/>
  <c r="BL9" i="122"/>
  <c r="BM9" i="122"/>
  <c r="BN9" i="122"/>
  <c r="BO9" i="122"/>
  <c r="AC9" i="122"/>
  <c r="AD9" i="122"/>
  <c r="AE9" i="122"/>
  <c r="AF9" i="122"/>
  <c r="AG9" i="122"/>
  <c r="AH9" i="122"/>
  <c r="AI9" i="122"/>
  <c r="AJ9" i="122"/>
  <c r="AK9" i="122"/>
  <c r="AL9" i="122"/>
  <c r="AM9" i="122"/>
  <c r="AN9" i="122"/>
  <c r="AC9" i="121"/>
  <c r="AD9" i="121"/>
  <c r="AE9" i="121"/>
  <c r="AF9" i="121"/>
  <c r="AG9" i="121"/>
  <c r="AH9" i="121"/>
  <c r="AI9" i="121"/>
  <c r="AJ9" i="121"/>
  <c r="AK9" i="121"/>
  <c r="AL9" i="121"/>
  <c r="AM9" i="121"/>
  <c r="AN9" i="121"/>
  <c r="AC9" i="120"/>
  <c r="AD9" i="120"/>
  <c r="AE9" i="120"/>
  <c r="AF9" i="120"/>
  <c r="AG9" i="120"/>
  <c r="AH9" i="120"/>
  <c r="AI9" i="120"/>
  <c r="AJ9" i="120"/>
  <c r="AK9" i="120"/>
  <c r="AL9" i="120"/>
  <c r="AM9" i="120"/>
  <c r="AN9" i="120"/>
  <c r="AC9" i="142"/>
  <c r="AD9" i="142"/>
  <c r="AE9" i="142"/>
  <c r="AF9" i="142"/>
  <c r="AG9" i="142"/>
  <c r="AH9" i="142"/>
  <c r="AI9" i="142"/>
  <c r="AJ9" i="142"/>
  <c r="AK9" i="142"/>
  <c r="AL9" i="142"/>
  <c r="AM9" i="142"/>
  <c r="AN9" i="142"/>
  <c r="AC9" i="91"/>
  <c r="AD9" i="91"/>
  <c r="AE9" i="91"/>
  <c r="AF9" i="91"/>
  <c r="AG9" i="91"/>
  <c r="AH9" i="91"/>
  <c r="AI9" i="91"/>
  <c r="AJ9" i="91"/>
  <c r="AK9" i="91"/>
  <c r="AL9" i="91"/>
  <c r="AM9" i="91"/>
  <c r="AN9" i="91"/>
  <c r="T9" i="90"/>
  <c r="U9" i="90"/>
  <c r="V9" i="90"/>
  <c r="W9" i="90"/>
  <c r="X9" i="90"/>
  <c r="Y9" i="90"/>
  <c r="Z9" i="90"/>
  <c r="AA9" i="90"/>
  <c r="AB9" i="90"/>
  <c r="AC9" i="90"/>
  <c r="AD9" i="90"/>
  <c r="AE9" i="90"/>
  <c r="AF9" i="90"/>
  <c r="AG9" i="90"/>
  <c r="AH9" i="90"/>
  <c r="AI9" i="90"/>
  <c r="AJ9" i="90"/>
  <c r="AK9" i="90"/>
  <c r="AL9" i="90"/>
  <c r="AM9" i="90"/>
  <c r="AN9" i="90"/>
  <c r="AD9" i="87"/>
  <c r="AE9" i="87"/>
  <c r="AF9" i="87"/>
  <c r="AG9" i="87"/>
  <c r="AH9" i="87"/>
  <c r="AI9" i="87"/>
  <c r="AJ9" i="87"/>
  <c r="AK9" i="87"/>
  <c r="AL9" i="87"/>
  <c r="AM9" i="87"/>
  <c r="AN9" i="87"/>
  <c r="AC9" i="87"/>
  <c r="AC9" i="83"/>
  <c r="AD9" i="83"/>
  <c r="AE9" i="83"/>
  <c r="AF9" i="83"/>
  <c r="AG9" i="83"/>
  <c r="AH9" i="83"/>
  <c r="AI9" i="83"/>
  <c r="AJ9" i="83"/>
  <c r="AK9" i="83"/>
  <c r="AL9" i="83"/>
  <c r="AM9" i="83"/>
  <c r="AN9" i="83"/>
  <c r="AE9" i="79"/>
  <c r="AF9" i="79"/>
  <c r="AG9" i="79"/>
  <c r="AH9" i="79"/>
  <c r="AI9" i="79"/>
  <c r="AJ9" i="79"/>
  <c r="AK9" i="79"/>
  <c r="AL9" i="79"/>
  <c r="AM9" i="79"/>
  <c r="AN9" i="79"/>
  <c r="AC9" i="79"/>
  <c r="AD9" i="79"/>
  <c r="AC9" i="74"/>
  <c r="AD9" i="74"/>
  <c r="AE9" i="74"/>
  <c r="AF9" i="74"/>
  <c r="AG9" i="74"/>
  <c r="AH9" i="74"/>
  <c r="AI9" i="74"/>
  <c r="AJ9" i="74"/>
  <c r="AK9" i="74"/>
  <c r="AL9" i="74"/>
  <c r="AM9" i="74"/>
  <c r="AN9" i="74"/>
  <c r="AW24" i="14" l="1"/>
  <c r="AW18" i="14"/>
  <c r="AW12" i="14"/>
  <c r="O9" i="128"/>
  <c r="P9" i="128"/>
  <c r="Q9" i="128"/>
  <c r="R9" i="128"/>
  <c r="S9" i="128"/>
  <c r="T9" i="128"/>
  <c r="U9" i="128"/>
  <c r="V9" i="128"/>
  <c r="W9" i="128"/>
  <c r="X9" i="128"/>
  <c r="Y9" i="128"/>
  <c r="Z9" i="128"/>
  <c r="AA9" i="128"/>
  <c r="AB9" i="128"/>
  <c r="O9" i="127"/>
  <c r="P9" i="127"/>
  <c r="Q9" i="127"/>
  <c r="R9" i="127"/>
  <c r="S9" i="127"/>
  <c r="T9" i="127"/>
  <c r="U9" i="127"/>
  <c r="V9" i="127"/>
  <c r="W9" i="127"/>
  <c r="X9" i="127"/>
  <c r="Y9" i="127"/>
  <c r="Z9" i="127"/>
  <c r="AA9" i="127"/>
  <c r="AB9" i="127"/>
  <c r="O9" i="143"/>
  <c r="P9" i="143"/>
  <c r="Q9" i="143"/>
  <c r="R9" i="143"/>
  <c r="S9" i="143"/>
  <c r="T9" i="143"/>
  <c r="U9" i="143"/>
  <c r="V9" i="143"/>
  <c r="W9" i="143"/>
  <c r="X9" i="143"/>
  <c r="Y9" i="143"/>
  <c r="Z9" i="143"/>
  <c r="AA9" i="143"/>
  <c r="AB9" i="143"/>
  <c r="O9" i="126"/>
  <c r="P9" i="126"/>
  <c r="Q9" i="126"/>
  <c r="R9" i="126"/>
  <c r="S9" i="126"/>
  <c r="T9" i="126"/>
  <c r="U9" i="126"/>
  <c r="V9" i="126"/>
  <c r="W9" i="126"/>
  <c r="X9" i="126"/>
  <c r="Y9" i="126"/>
  <c r="Z9" i="126"/>
  <c r="AA9" i="126"/>
  <c r="AB9" i="126"/>
  <c r="O9" i="123"/>
  <c r="P9" i="123"/>
  <c r="Q9" i="123"/>
  <c r="R9" i="123"/>
  <c r="S9" i="123"/>
  <c r="T9" i="123"/>
  <c r="U9" i="123"/>
  <c r="V9" i="123"/>
  <c r="W9" i="123"/>
  <c r="X9" i="123"/>
  <c r="Y9" i="123"/>
  <c r="Z9" i="123"/>
  <c r="AA9" i="123"/>
  <c r="AB9" i="123"/>
  <c r="O9" i="122"/>
  <c r="P9" i="122"/>
  <c r="Q9" i="122"/>
  <c r="R9" i="122"/>
  <c r="S9" i="122"/>
  <c r="T9" i="122"/>
  <c r="U9" i="122"/>
  <c r="V9" i="122"/>
  <c r="W9" i="122"/>
  <c r="X9" i="122"/>
  <c r="Y9" i="122"/>
  <c r="Z9" i="122"/>
  <c r="AA9" i="122"/>
  <c r="AB9" i="122"/>
  <c r="O9" i="121"/>
  <c r="P9" i="121"/>
  <c r="Q9" i="121"/>
  <c r="R9" i="121"/>
  <c r="S9" i="121"/>
  <c r="T9" i="121"/>
  <c r="U9" i="121"/>
  <c r="V9" i="121"/>
  <c r="W9" i="121"/>
  <c r="X9" i="121"/>
  <c r="Y9" i="121"/>
  <c r="Z9" i="121"/>
  <c r="AA9" i="121"/>
  <c r="AB9" i="121"/>
  <c r="O9" i="120"/>
  <c r="P9" i="120"/>
  <c r="Q9" i="120"/>
  <c r="R9" i="120"/>
  <c r="S9" i="120"/>
  <c r="T9" i="120"/>
  <c r="U9" i="120"/>
  <c r="V9" i="120"/>
  <c r="W9" i="120"/>
  <c r="X9" i="120"/>
  <c r="Y9" i="120"/>
  <c r="Z9" i="120"/>
  <c r="AA9" i="120"/>
  <c r="AB9" i="120"/>
  <c r="O9" i="142"/>
  <c r="P9" i="142"/>
  <c r="Q9" i="142"/>
  <c r="R9" i="142"/>
  <c r="S9" i="142"/>
  <c r="T9" i="142"/>
  <c r="U9" i="142"/>
  <c r="V9" i="142"/>
  <c r="W9" i="142"/>
  <c r="X9" i="142"/>
  <c r="Y9" i="142"/>
  <c r="Z9" i="142"/>
  <c r="AA9" i="142"/>
  <c r="AB9" i="142"/>
  <c r="O9" i="91"/>
  <c r="P9" i="91"/>
  <c r="Q9" i="91"/>
  <c r="R9" i="91"/>
  <c r="S9" i="91"/>
  <c r="T9" i="91"/>
  <c r="U9" i="91"/>
  <c r="V9" i="91"/>
  <c r="W9" i="91"/>
  <c r="X9" i="91"/>
  <c r="Y9" i="91"/>
  <c r="Z9" i="91"/>
  <c r="AA9" i="91"/>
  <c r="AB9" i="91"/>
  <c r="O9" i="90"/>
  <c r="P9" i="90"/>
  <c r="Q9" i="90"/>
  <c r="R9" i="90"/>
  <c r="S9" i="90"/>
  <c r="O9" i="87"/>
  <c r="P9" i="87"/>
  <c r="Q9" i="87"/>
  <c r="R9" i="87"/>
  <c r="S9" i="87"/>
  <c r="T9" i="87"/>
  <c r="U9" i="87"/>
  <c r="V9" i="87"/>
  <c r="W9" i="87"/>
  <c r="X9" i="87"/>
  <c r="Y9" i="87"/>
  <c r="Z9" i="87"/>
  <c r="AA9" i="87"/>
  <c r="AB9" i="87"/>
  <c r="O9" i="83"/>
  <c r="P9" i="83"/>
  <c r="Q9" i="83"/>
  <c r="R9" i="83"/>
  <c r="S9" i="83"/>
  <c r="T9" i="83"/>
  <c r="U9" i="83"/>
  <c r="V9" i="83"/>
  <c r="W9" i="83"/>
  <c r="X9" i="83"/>
  <c r="Y9" i="83"/>
  <c r="Z9" i="83"/>
  <c r="AA9" i="83"/>
  <c r="AB9" i="83"/>
  <c r="J9" i="79"/>
  <c r="K9" i="79"/>
  <c r="L9" i="79"/>
  <c r="M9" i="79"/>
  <c r="N9" i="79"/>
  <c r="O9" i="79"/>
  <c r="P9" i="79"/>
  <c r="Q9" i="79"/>
  <c r="R9" i="79"/>
  <c r="S9" i="79"/>
  <c r="T9" i="79"/>
  <c r="U9" i="79"/>
  <c r="V9" i="79"/>
  <c r="W9" i="79"/>
  <c r="X9" i="79"/>
  <c r="Y9" i="79"/>
  <c r="Z9" i="79"/>
  <c r="AA9" i="79"/>
  <c r="AB9" i="79"/>
  <c r="J9" i="74"/>
  <c r="K9" i="74"/>
  <c r="L9" i="74"/>
  <c r="M9" i="74"/>
  <c r="N9" i="74"/>
  <c r="O9" i="74"/>
  <c r="P9" i="74"/>
  <c r="Q9" i="74"/>
  <c r="R9" i="74"/>
  <c r="S9" i="74"/>
  <c r="T9" i="74"/>
  <c r="U9" i="74"/>
  <c r="V9" i="74"/>
  <c r="W9" i="74"/>
  <c r="X9" i="74"/>
  <c r="Y9" i="74"/>
  <c r="Z9" i="74"/>
  <c r="AA9" i="74"/>
  <c r="AB9" i="74"/>
  <c r="BP10" i="29"/>
  <c r="I9" i="14" s="1"/>
  <c r="BP16" i="129"/>
  <c r="BP16" i="128"/>
  <c r="AI15" i="14" s="1"/>
  <c r="BP16" i="127"/>
  <c r="AG15" i="14" s="1"/>
  <c r="BP16" i="143"/>
  <c r="BP16" i="126"/>
  <c r="BP16" i="125"/>
  <c r="AE15" i="14" s="1"/>
  <c r="BP16" i="123"/>
  <c r="AC15" i="14" s="1"/>
  <c r="BP16" i="122"/>
  <c r="AA15" i="14" s="1"/>
  <c r="BP16" i="121"/>
  <c r="Y15" i="14" s="1"/>
  <c r="BP16" i="120"/>
  <c r="BP16" i="142"/>
  <c r="BP16" i="91"/>
  <c r="BP16" i="90"/>
  <c r="BP16" i="87"/>
  <c r="BP16" i="83"/>
  <c r="BP16" i="79"/>
  <c r="BP16" i="74"/>
  <c r="BP16" i="29"/>
  <c r="I15" i="14" s="1"/>
  <c r="A1" i="144"/>
  <c r="H26" i="143"/>
  <c r="BP25" i="143"/>
  <c r="H25" i="143"/>
  <c r="G25" i="143"/>
  <c r="F25" i="143"/>
  <c r="E25" i="143"/>
  <c r="D25" i="143"/>
  <c r="C25" i="143"/>
  <c r="B25" i="143"/>
  <c r="A25" i="143"/>
  <c r="H23" i="143"/>
  <c r="BP22" i="143"/>
  <c r="H22" i="143"/>
  <c r="G22" i="143"/>
  <c r="F22" i="143"/>
  <c r="E22" i="143"/>
  <c r="D22" i="143"/>
  <c r="C22" i="143"/>
  <c r="B22" i="143"/>
  <c r="A22" i="143"/>
  <c r="H20" i="143"/>
  <c r="BP19" i="143"/>
  <c r="H19" i="143"/>
  <c r="G19" i="143"/>
  <c r="F19" i="143"/>
  <c r="E19" i="143"/>
  <c r="D19" i="143"/>
  <c r="C19" i="143"/>
  <c r="B19" i="143"/>
  <c r="A19" i="143"/>
  <c r="H17" i="143"/>
  <c r="H16" i="143"/>
  <c r="G16" i="143"/>
  <c r="F16" i="143"/>
  <c r="E16" i="143"/>
  <c r="D16" i="143"/>
  <c r="C16" i="143"/>
  <c r="B16" i="143"/>
  <c r="A16" i="143"/>
  <c r="H14" i="143"/>
  <c r="BP13" i="143"/>
  <c r="H13" i="143"/>
  <c r="G13" i="143"/>
  <c r="F13" i="143"/>
  <c r="E13" i="143"/>
  <c r="D13" i="143"/>
  <c r="C13" i="143"/>
  <c r="B13" i="143"/>
  <c r="A13" i="143"/>
  <c r="H11" i="143"/>
  <c r="BP10" i="143"/>
  <c r="H10" i="143"/>
  <c r="G10" i="143"/>
  <c r="F10" i="143"/>
  <c r="E10" i="143"/>
  <c r="D10" i="143"/>
  <c r="C10" i="143"/>
  <c r="B10" i="143"/>
  <c r="A10" i="143"/>
  <c r="N9" i="143"/>
  <c r="M9" i="143"/>
  <c r="L9" i="143"/>
  <c r="K9" i="143"/>
  <c r="J9" i="143"/>
  <c r="I9" i="143"/>
  <c r="H9" i="143"/>
  <c r="G9" i="143"/>
  <c r="F9" i="143"/>
  <c r="E9" i="143"/>
  <c r="D9" i="143"/>
  <c r="C9" i="143"/>
  <c r="B9" i="143"/>
  <c r="I7" i="143"/>
  <c r="E7" i="143"/>
  <c r="B7" i="143"/>
  <c r="B6" i="143"/>
  <c r="A6" i="143"/>
  <c r="A1" i="143"/>
  <c r="H26" i="142"/>
  <c r="BP25" i="142"/>
  <c r="H25" i="142"/>
  <c r="G25" i="142"/>
  <c r="F25" i="142"/>
  <c r="E25" i="142"/>
  <c r="D25" i="142"/>
  <c r="C25" i="142"/>
  <c r="B25" i="142"/>
  <c r="A25" i="142"/>
  <c r="H23" i="142"/>
  <c r="BP22" i="142"/>
  <c r="H22" i="142"/>
  <c r="G22" i="142"/>
  <c r="F22" i="142"/>
  <c r="E22" i="142"/>
  <c r="D22" i="142"/>
  <c r="C22" i="142"/>
  <c r="B22" i="142"/>
  <c r="A22" i="142"/>
  <c r="H20" i="142"/>
  <c r="BP19" i="142"/>
  <c r="H19" i="142"/>
  <c r="G19" i="142"/>
  <c r="F19" i="142"/>
  <c r="E19" i="142"/>
  <c r="D19" i="142"/>
  <c r="C19" i="142"/>
  <c r="B19" i="142"/>
  <c r="A19" i="142"/>
  <c r="H17" i="142"/>
  <c r="H16" i="142"/>
  <c r="G16" i="142"/>
  <c r="F16" i="142"/>
  <c r="E16" i="142"/>
  <c r="D16" i="142"/>
  <c r="C16" i="142"/>
  <c r="B16" i="142"/>
  <c r="A16" i="142"/>
  <c r="H14" i="142"/>
  <c r="BP13" i="142"/>
  <c r="H13" i="142"/>
  <c r="G13" i="142"/>
  <c r="F13" i="142"/>
  <c r="E13" i="142"/>
  <c r="D13" i="142"/>
  <c r="C13" i="142"/>
  <c r="B13" i="142"/>
  <c r="A13" i="142"/>
  <c r="H11" i="142"/>
  <c r="BP10" i="142"/>
  <c r="H10" i="142"/>
  <c r="G10" i="142"/>
  <c r="F10" i="142"/>
  <c r="E10" i="142"/>
  <c r="D10" i="142"/>
  <c r="C10" i="142"/>
  <c r="B10" i="142"/>
  <c r="A10" i="142"/>
  <c r="N9" i="142"/>
  <c r="M9" i="142"/>
  <c r="L9" i="142"/>
  <c r="K9" i="142"/>
  <c r="J9" i="142"/>
  <c r="I9" i="142"/>
  <c r="H9" i="142"/>
  <c r="G9" i="142"/>
  <c r="F9" i="142"/>
  <c r="E9" i="142"/>
  <c r="D9" i="142"/>
  <c r="C9" i="142"/>
  <c r="B9" i="142"/>
  <c r="I7" i="142"/>
  <c r="E7" i="142"/>
  <c r="B7" i="142"/>
  <c r="B6" i="142"/>
  <c r="A6" i="142"/>
  <c r="A1" i="142"/>
  <c r="BP22" i="125"/>
  <c r="BP22" i="74"/>
  <c r="BP22" i="29"/>
  <c r="I21" i="14" s="1"/>
  <c r="BP25" i="128"/>
  <c r="AI24" i="14" s="1"/>
  <c r="BP10" i="126"/>
  <c r="BP19" i="126"/>
  <c r="BP25" i="83"/>
  <c r="O24" i="14" s="1"/>
  <c r="BP22" i="83"/>
  <c r="BP10" i="87"/>
  <c r="BP13" i="29"/>
  <c r="I12" i="14" s="1"/>
  <c r="BP25" i="29"/>
  <c r="I24" i="14" s="1"/>
  <c r="AU24" i="14"/>
  <c r="AU21" i="14"/>
  <c r="AU18" i="14"/>
  <c r="AU12" i="14"/>
  <c r="AU9" i="14"/>
  <c r="H26" i="129"/>
  <c r="BP25" i="129"/>
  <c r="AK24" i="14" s="1"/>
  <c r="H25" i="129"/>
  <c r="G25" i="129"/>
  <c r="F25" i="129"/>
  <c r="E25" i="129"/>
  <c r="D25" i="129"/>
  <c r="C25" i="129"/>
  <c r="B25" i="129"/>
  <c r="A25" i="129"/>
  <c r="H23" i="129"/>
  <c r="H22" i="129"/>
  <c r="G22" i="129"/>
  <c r="F22" i="129"/>
  <c r="E22" i="129"/>
  <c r="D22" i="129"/>
  <c r="C22" i="129"/>
  <c r="B22" i="129"/>
  <c r="A22" i="129"/>
  <c r="H20" i="129"/>
  <c r="BP19" i="129"/>
  <c r="AK18" i="14" s="1"/>
  <c r="H19" i="129"/>
  <c r="G19" i="129"/>
  <c r="F19" i="129"/>
  <c r="E19" i="129"/>
  <c r="D19" i="129"/>
  <c r="C19" i="129"/>
  <c r="B19" i="129"/>
  <c r="A19" i="129"/>
  <c r="H17" i="129"/>
  <c r="H16" i="129"/>
  <c r="G16" i="129"/>
  <c r="F16" i="129"/>
  <c r="E16" i="129"/>
  <c r="D16" i="129"/>
  <c r="C16" i="129"/>
  <c r="B16" i="129"/>
  <c r="A16" i="129"/>
  <c r="H14" i="129"/>
  <c r="BP13" i="129"/>
  <c r="AK12" i="14" s="1"/>
  <c r="H13" i="129"/>
  <c r="G13" i="129"/>
  <c r="F13" i="129"/>
  <c r="E13" i="129"/>
  <c r="D13" i="129"/>
  <c r="C13" i="129"/>
  <c r="B13" i="129"/>
  <c r="A13" i="129"/>
  <c r="H11" i="129"/>
  <c r="BP10" i="129"/>
  <c r="AK9" i="14" s="1"/>
  <c r="H10" i="129"/>
  <c r="G10" i="129"/>
  <c r="F10" i="129"/>
  <c r="E10" i="129"/>
  <c r="D10" i="129"/>
  <c r="C10" i="129"/>
  <c r="B10" i="129"/>
  <c r="A10" i="129"/>
  <c r="T9" i="129"/>
  <c r="S9" i="129"/>
  <c r="R9" i="129"/>
  <c r="Q9" i="129"/>
  <c r="P9" i="129"/>
  <c r="O9" i="129"/>
  <c r="N9" i="129"/>
  <c r="M9" i="129"/>
  <c r="L9" i="129"/>
  <c r="K9" i="129"/>
  <c r="J9" i="129"/>
  <c r="I9" i="129"/>
  <c r="H9" i="129"/>
  <c r="G9" i="129"/>
  <c r="F9" i="129"/>
  <c r="E9" i="129"/>
  <c r="D9" i="129"/>
  <c r="C9" i="129"/>
  <c r="B9" i="129"/>
  <c r="I7" i="129"/>
  <c r="E7" i="129"/>
  <c r="B7" i="129"/>
  <c r="B6" i="129"/>
  <c r="A6" i="129"/>
  <c r="H26" i="128"/>
  <c r="H25" i="128"/>
  <c r="G25" i="128"/>
  <c r="F25" i="128"/>
  <c r="E25" i="128"/>
  <c r="D25" i="128"/>
  <c r="C25" i="128"/>
  <c r="B25" i="128"/>
  <c r="A25" i="128"/>
  <c r="H23" i="128"/>
  <c r="BP22" i="128"/>
  <c r="AI21" i="14" s="1"/>
  <c r="H22" i="128"/>
  <c r="G22" i="128"/>
  <c r="F22" i="128"/>
  <c r="E22" i="128"/>
  <c r="D22" i="128"/>
  <c r="C22" i="128"/>
  <c r="B22" i="128"/>
  <c r="A22" i="128"/>
  <c r="H20" i="128"/>
  <c r="BP19" i="128"/>
  <c r="AI18" i="14" s="1"/>
  <c r="H19" i="128"/>
  <c r="G19" i="128"/>
  <c r="F19" i="128"/>
  <c r="E19" i="128"/>
  <c r="D19" i="128"/>
  <c r="C19" i="128"/>
  <c r="B19" i="128"/>
  <c r="A19" i="128"/>
  <c r="H17" i="128"/>
  <c r="H16" i="128"/>
  <c r="G16" i="128"/>
  <c r="F16" i="128"/>
  <c r="E16" i="128"/>
  <c r="D16" i="128"/>
  <c r="C16" i="128"/>
  <c r="B16" i="128"/>
  <c r="A16" i="128"/>
  <c r="H14" i="128"/>
  <c r="BP13" i="128"/>
  <c r="AI12" i="14" s="1"/>
  <c r="H13" i="128"/>
  <c r="G13" i="128"/>
  <c r="F13" i="128"/>
  <c r="E13" i="128"/>
  <c r="D13" i="128"/>
  <c r="C13" i="128"/>
  <c r="B13" i="128"/>
  <c r="A13" i="128"/>
  <c r="H11" i="128"/>
  <c r="BP10" i="128"/>
  <c r="AI9" i="14" s="1"/>
  <c r="H10" i="128"/>
  <c r="G10" i="128"/>
  <c r="F10" i="128"/>
  <c r="E10" i="128"/>
  <c r="D10" i="128"/>
  <c r="C10" i="128"/>
  <c r="B10" i="128"/>
  <c r="A10" i="128"/>
  <c r="N9" i="128"/>
  <c r="M9" i="128"/>
  <c r="L9" i="128"/>
  <c r="K9" i="128"/>
  <c r="J9" i="128"/>
  <c r="I9" i="128"/>
  <c r="H9" i="128"/>
  <c r="G9" i="128"/>
  <c r="F9" i="128"/>
  <c r="E9" i="128"/>
  <c r="D9" i="128"/>
  <c r="C9" i="128"/>
  <c r="B9" i="128"/>
  <c r="I7" i="128"/>
  <c r="E7" i="128"/>
  <c r="B7" i="128"/>
  <c r="B6" i="128"/>
  <c r="A6" i="128"/>
  <c r="H26" i="127"/>
  <c r="BP25" i="127"/>
  <c r="H25" i="127"/>
  <c r="G25" i="127"/>
  <c r="F25" i="127"/>
  <c r="E25" i="127"/>
  <c r="D25" i="127"/>
  <c r="C25" i="127"/>
  <c r="B25" i="127"/>
  <c r="A25" i="127"/>
  <c r="H23" i="127"/>
  <c r="BP22" i="127"/>
  <c r="AG21" i="14" s="1"/>
  <c r="H22" i="127"/>
  <c r="G22" i="127"/>
  <c r="F22" i="127"/>
  <c r="E22" i="127"/>
  <c r="D22" i="127"/>
  <c r="C22" i="127"/>
  <c r="B22" i="127"/>
  <c r="A22" i="127"/>
  <c r="H20" i="127"/>
  <c r="BP19" i="127"/>
  <c r="AG18" i="14" s="1"/>
  <c r="H19" i="127"/>
  <c r="G19" i="127"/>
  <c r="F19" i="127"/>
  <c r="E19" i="127"/>
  <c r="D19" i="127"/>
  <c r="C19" i="127"/>
  <c r="B19" i="127"/>
  <c r="A19" i="127"/>
  <c r="H17" i="127"/>
  <c r="H16" i="127"/>
  <c r="G16" i="127"/>
  <c r="F16" i="127"/>
  <c r="E16" i="127"/>
  <c r="D16" i="127"/>
  <c r="C16" i="127"/>
  <c r="B16" i="127"/>
  <c r="A16" i="127"/>
  <c r="H14" i="127"/>
  <c r="BP13" i="127"/>
  <c r="AG12" i="14" s="1"/>
  <c r="H13" i="127"/>
  <c r="G13" i="127"/>
  <c r="F13" i="127"/>
  <c r="E13" i="127"/>
  <c r="D13" i="127"/>
  <c r="C13" i="127"/>
  <c r="B13" i="127"/>
  <c r="A13" i="127"/>
  <c r="H11" i="127"/>
  <c r="BP10" i="127"/>
  <c r="AG9" i="14" s="1"/>
  <c r="H10" i="127"/>
  <c r="G10" i="127"/>
  <c r="F10" i="127"/>
  <c r="E10" i="127"/>
  <c r="D10" i="127"/>
  <c r="C10" i="127"/>
  <c r="B10" i="127"/>
  <c r="A10" i="127"/>
  <c r="N9" i="127"/>
  <c r="M9" i="127"/>
  <c r="L9" i="127"/>
  <c r="K9" i="127"/>
  <c r="J9" i="127"/>
  <c r="I9" i="127"/>
  <c r="H9" i="127"/>
  <c r="G9" i="127"/>
  <c r="F9" i="127"/>
  <c r="E9" i="127"/>
  <c r="D9" i="127"/>
  <c r="C9" i="127"/>
  <c r="B9" i="127"/>
  <c r="I7" i="127"/>
  <c r="E7" i="127"/>
  <c r="B7" i="127"/>
  <c r="B6" i="127"/>
  <c r="A6" i="127"/>
  <c r="H26" i="126"/>
  <c r="BP25" i="126"/>
  <c r="H25" i="126"/>
  <c r="G25" i="126"/>
  <c r="F25" i="126"/>
  <c r="E25" i="126"/>
  <c r="D25" i="126"/>
  <c r="C25" i="126"/>
  <c r="B25" i="126"/>
  <c r="A25" i="126"/>
  <c r="H23" i="126"/>
  <c r="BP22" i="126"/>
  <c r="H22" i="126"/>
  <c r="G22" i="126"/>
  <c r="F22" i="126"/>
  <c r="E22" i="126"/>
  <c r="D22" i="126"/>
  <c r="C22" i="126"/>
  <c r="B22" i="126"/>
  <c r="A22" i="126"/>
  <c r="H20" i="126"/>
  <c r="H19" i="126"/>
  <c r="G19" i="126"/>
  <c r="F19" i="126"/>
  <c r="E19" i="126"/>
  <c r="D19" i="126"/>
  <c r="C19" i="126"/>
  <c r="B19" i="126"/>
  <c r="A19" i="126"/>
  <c r="H17" i="126"/>
  <c r="H16" i="126"/>
  <c r="G16" i="126"/>
  <c r="F16" i="126"/>
  <c r="E16" i="126"/>
  <c r="D16" i="126"/>
  <c r="C16" i="126"/>
  <c r="B16" i="126"/>
  <c r="A16" i="126"/>
  <c r="H14" i="126"/>
  <c r="BP13" i="126"/>
  <c r="H13" i="126"/>
  <c r="G13" i="126"/>
  <c r="F13" i="126"/>
  <c r="E13" i="126"/>
  <c r="D13" i="126"/>
  <c r="C13" i="126"/>
  <c r="B13" i="126"/>
  <c r="A13" i="126"/>
  <c r="H11" i="126"/>
  <c r="H10" i="126"/>
  <c r="G10" i="126"/>
  <c r="F10" i="126"/>
  <c r="E10" i="126"/>
  <c r="D10" i="126"/>
  <c r="C10" i="126"/>
  <c r="B10" i="126"/>
  <c r="A10" i="126"/>
  <c r="N9" i="126"/>
  <c r="M9" i="126"/>
  <c r="L9" i="126"/>
  <c r="K9" i="126"/>
  <c r="J9" i="126"/>
  <c r="I9" i="126"/>
  <c r="H9" i="126"/>
  <c r="G9" i="126"/>
  <c r="F9" i="126"/>
  <c r="E9" i="126"/>
  <c r="D9" i="126"/>
  <c r="C9" i="126"/>
  <c r="B9" i="126"/>
  <c r="I7" i="126"/>
  <c r="E7" i="126"/>
  <c r="B7" i="126"/>
  <c r="B6" i="126"/>
  <c r="A6" i="126"/>
  <c r="H26" i="125"/>
  <c r="BP25" i="125"/>
  <c r="H25" i="125"/>
  <c r="G25" i="125"/>
  <c r="F25" i="125"/>
  <c r="E25" i="125"/>
  <c r="D25" i="125"/>
  <c r="C25" i="125"/>
  <c r="B25" i="125"/>
  <c r="A25" i="125"/>
  <c r="H23" i="125"/>
  <c r="H22" i="125"/>
  <c r="G22" i="125"/>
  <c r="F22" i="125"/>
  <c r="E22" i="125"/>
  <c r="D22" i="125"/>
  <c r="C22" i="125"/>
  <c r="B22" i="125"/>
  <c r="A22" i="125"/>
  <c r="H20" i="125"/>
  <c r="BP19" i="125"/>
  <c r="H19" i="125"/>
  <c r="G19" i="125"/>
  <c r="F19" i="125"/>
  <c r="E19" i="125"/>
  <c r="D19" i="125"/>
  <c r="C19" i="125"/>
  <c r="B19" i="125"/>
  <c r="A19" i="125"/>
  <c r="H17" i="125"/>
  <c r="H16" i="125"/>
  <c r="G16" i="125"/>
  <c r="F16" i="125"/>
  <c r="E16" i="125"/>
  <c r="D16" i="125"/>
  <c r="C16" i="125"/>
  <c r="B16" i="125"/>
  <c r="A16" i="125"/>
  <c r="H14" i="125"/>
  <c r="BP13" i="125"/>
  <c r="H13" i="125"/>
  <c r="G13" i="125"/>
  <c r="F13" i="125"/>
  <c r="E13" i="125"/>
  <c r="D13" i="125"/>
  <c r="C13" i="125"/>
  <c r="B13" i="125"/>
  <c r="A13" i="125"/>
  <c r="H11" i="125"/>
  <c r="BP10" i="125"/>
  <c r="H10" i="125"/>
  <c r="G10" i="125"/>
  <c r="F10" i="125"/>
  <c r="E10" i="125"/>
  <c r="D10" i="125"/>
  <c r="C10" i="125"/>
  <c r="B10" i="125"/>
  <c r="A10" i="125"/>
  <c r="I9" i="125"/>
  <c r="H9" i="125"/>
  <c r="G9" i="125"/>
  <c r="F9" i="125"/>
  <c r="E9" i="125"/>
  <c r="D9" i="125"/>
  <c r="C9" i="125"/>
  <c r="B9" i="125"/>
  <c r="I7" i="125"/>
  <c r="E7" i="125"/>
  <c r="B7" i="125"/>
  <c r="B6" i="125"/>
  <c r="A6" i="125"/>
  <c r="H26" i="123"/>
  <c r="BP25" i="123"/>
  <c r="AC24" i="14" s="1"/>
  <c r="H25" i="123"/>
  <c r="G25" i="123"/>
  <c r="F25" i="123"/>
  <c r="E25" i="123"/>
  <c r="D25" i="123"/>
  <c r="C25" i="123"/>
  <c r="B25" i="123"/>
  <c r="A25" i="123"/>
  <c r="H23" i="123"/>
  <c r="BP22" i="123"/>
  <c r="AC21" i="14" s="1"/>
  <c r="H22" i="123"/>
  <c r="G22" i="123"/>
  <c r="F22" i="123"/>
  <c r="E22" i="123"/>
  <c r="D22" i="123"/>
  <c r="C22" i="123"/>
  <c r="B22" i="123"/>
  <c r="A22" i="123"/>
  <c r="H20" i="123"/>
  <c r="BP19" i="123"/>
  <c r="AC18" i="14" s="1"/>
  <c r="H19" i="123"/>
  <c r="G19" i="123"/>
  <c r="F19" i="123"/>
  <c r="E19" i="123"/>
  <c r="D19" i="123"/>
  <c r="C19" i="123"/>
  <c r="B19" i="123"/>
  <c r="A19" i="123"/>
  <c r="H17" i="123"/>
  <c r="H16" i="123"/>
  <c r="G16" i="123"/>
  <c r="F16" i="123"/>
  <c r="E16" i="123"/>
  <c r="D16" i="123"/>
  <c r="C16" i="123"/>
  <c r="B16" i="123"/>
  <c r="A16" i="123"/>
  <c r="H14" i="123"/>
  <c r="BP13" i="123"/>
  <c r="AC12" i="14" s="1"/>
  <c r="H13" i="123"/>
  <c r="G13" i="123"/>
  <c r="F13" i="123"/>
  <c r="E13" i="123"/>
  <c r="D13" i="123"/>
  <c r="C13" i="123"/>
  <c r="B13" i="123"/>
  <c r="A13" i="123"/>
  <c r="H11" i="123"/>
  <c r="BP10" i="123"/>
  <c r="AC9" i="14" s="1"/>
  <c r="H10" i="123"/>
  <c r="G10" i="123"/>
  <c r="F10" i="123"/>
  <c r="E10" i="123"/>
  <c r="D10" i="123"/>
  <c r="C10" i="123"/>
  <c r="B10" i="123"/>
  <c r="A10" i="123"/>
  <c r="N9" i="123"/>
  <c r="M9" i="123"/>
  <c r="L9" i="123"/>
  <c r="K9" i="123"/>
  <c r="J9" i="123"/>
  <c r="I9" i="123"/>
  <c r="H9" i="123"/>
  <c r="G9" i="123"/>
  <c r="F9" i="123"/>
  <c r="E9" i="123"/>
  <c r="D9" i="123"/>
  <c r="C9" i="123"/>
  <c r="B9" i="123"/>
  <c r="I7" i="123"/>
  <c r="E7" i="123"/>
  <c r="B7" i="123"/>
  <c r="B6" i="123"/>
  <c r="A6" i="123"/>
  <c r="H26" i="122"/>
  <c r="BP25" i="122"/>
  <c r="AA24" i="14" s="1"/>
  <c r="H25" i="122"/>
  <c r="G25" i="122"/>
  <c r="F25" i="122"/>
  <c r="E25" i="122"/>
  <c r="D25" i="122"/>
  <c r="C25" i="122"/>
  <c r="B25" i="122"/>
  <c r="A25" i="122"/>
  <c r="H23" i="122"/>
  <c r="BP22" i="122"/>
  <c r="AA21" i="14" s="1"/>
  <c r="H22" i="122"/>
  <c r="G22" i="122"/>
  <c r="F22" i="122"/>
  <c r="E22" i="122"/>
  <c r="D22" i="122"/>
  <c r="C22" i="122"/>
  <c r="B22" i="122"/>
  <c r="A22" i="122"/>
  <c r="H20" i="122"/>
  <c r="BP19" i="122"/>
  <c r="AA18" i="14" s="1"/>
  <c r="H19" i="122"/>
  <c r="G19" i="122"/>
  <c r="F19" i="122"/>
  <c r="E19" i="122"/>
  <c r="D19" i="122"/>
  <c r="C19" i="122"/>
  <c r="B19" i="122"/>
  <c r="A19" i="122"/>
  <c r="H17" i="122"/>
  <c r="H16" i="122"/>
  <c r="G16" i="122"/>
  <c r="F16" i="122"/>
  <c r="E16" i="122"/>
  <c r="D16" i="122"/>
  <c r="C16" i="122"/>
  <c r="B16" i="122"/>
  <c r="A16" i="122"/>
  <c r="H14" i="122"/>
  <c r="BP13" i="122"/>
  <c r="AA12" i="14" s="1"/>
  <c r="H13" i="122"/>
  <c r="G13" i="122"/>
  <c r="F13" i="122"/>
  <c r="E13" i="122"/>
  <c r="D13" i="122"/>
  <c r="C13" i="122"/>
  <c r="B13" i="122"/>
  <c r="A13" i="122"/>
  <c r="H11" i="122"/>
  <c r="BP10" i="122"/>
  <c r="AA9" i="14" s="1"/>
  <c r="H10" i="122"/>
  <c r="G10" i="122"/>
  <c r="F10" i="122"/>
  <c r="E10" i="122"/>
  <c r="D10" i="122"/>
  <c r="C10" i="122"/>
  <c r="B10" i="122"/>
  <c r="A10" i="122"/>
  <c r="N9" i="122"/>
  <c r="M9" i="122"/>
  <c r="L9" i="122"/>
  <c r="K9" i="122"/>
  <c r="J9" i="122"/>
  <c r="I9" i="122"/>
  <c r="H9" i="122"/>
  <c r="G9" i="122"/>
  <c r="F9" i="122"/>
  <c r="E9" i="122"/>
  <c r="D9" i="122"/>
  <c r="C9" i="122"/>
  <c r="B9" i="122"/>
  <c r="I7" i="122"/>
  <c r="E7" i="122"/>
  <c r="B7" i="122"/>
  <c r="B6" i="122"/>
  <c r="A6" i="122"/>
  <c r="H26" i="121"/>
  <c r="BP25" i="121"/>
  <c r="Y24" i="14" s="1"/>
  <c r="H25" i="121"/>
  <c r="G25" i="121"/>
  <c r="F25" i="121"/>
  <c r="E25" i="121"/>
  <c r="D25" i="121"/>
  <c r="C25" i="121"/>
  <c r="B25" i="121"/>
  <c r="A25" i="121"/>
  <c r="H23" i="121"/>
  <c r="BP22" i="121"/>
  <c r="Y21" i="14" s="1"/>
  <c r="H22" i="121"/>
  <c r="G22" i="121"/>
  <c r="F22" i="121"/>
  <c r="E22" i="121"/>
  <c r="D22" i="121"/>
  <c r="C22" i="121"/>
  <c r="B22" i="121"/>
  <c r="A22" i="121"/>
  <c r="H20" i="121"/>
  <c r="BP19" i="121"/>
  <c r="Y18" i="14" s="1"/>
  <c r="H19" i="121"/>
  <c r="G19" i="121"/>
  <c r="F19" i="121"/>
  <c r="E19" i="121"/>
  <c r="D19" i="121"/>
  <c r="C19" i="121"/>
  <c r="B19" i="121"/>
  <c r="A19" i="121"/>
  <c r="H17" i="121"/>
  <c r="H16" i="121"/>
  <c r="G16" i="121"/>
  <c r="F16" i="121"/>
  <c r="E16" i="121"/>
  <c r="D16" i="121"/>
  <c r="C16" i="121"/>
  <c r="B16" i="121"/>
  <c r="A16" i="121"/>
  <c r="H14" i="121"/>
  <c r="BP13" i="121"/>
  <c r="Y12" i="14" s="1"/>
  <c r="H13" i="121"/>
  <c r="G13" i="121"/>
  <c r="F13" i="121"/>
  <c r="E13" i="121"/>
  <c r="D13" i="121"/>
  <c r="C13" i="121"/>
  <c r="B13" i="121"/>
  <c r="A13" i="121"/>
  <c r="H11" i="121"/>
  <c r="BP10" i="121"/>
  <c r="Y9" i="14" s="1"/>
  <c r="H10" i="121"/>
  <c r="G10" i="121"/>
  <c r="F10" i="121"/>
  <c r="E10" i="121"/>
  <c r="D10" i="121"/>
  <c r="C10" i="121"/>
  <c r="B10" i="121"/>
  <c r="A10" i="121"/>
  <c r="N9" i="121"/>
  <c r="M9" i="121"/>
  <c r="L9" i="121"/>
  <c r="K9" i="121"/>
  <c r="J9" i="121"/>
  <c r="I9" i="121"/>
  <c r="H9" i="121"/>
  <c r="G9" i="121"/>
  <c r="F9" i="121"/>
  <c r="E9" i="121"/>
  <c r="D9" i="121"/>
  <c r="C9" i="121"/>
  <c r="B9" i="121"/>
  <c r="I7" i="121"/>
  <c r="E7" i="121"/>
  <c r="B7" i="121"/>
  <c r="B6" i="121"/>
  <c r="A6" i="121"/>
  <c r="H26" i="120"/>
  <c r="BP25" i="120"/>
  <c r="H25" i="120"/>
  <c r="G25" i="120"/>
  <c r="F25" i="120"/>
  <c r="E25" i="120"/>
  <c r="D25" i="120"/>
  <c r="C25" i="120"/>
  <c r="B25" i="120"/>
  <c r="A25" i="120"/>
  <c r="H23" i="120"/>
  <c r="BP22" i="120"/>
  <c r="H22" i="120"/>
  <c r="G22" i="120"/>
  <c r="F22" i="120"/>
  <c r="E22" i="120"/>
  <c r="D22" i="120"/>
  <c r="C22" i="120"/>
  <c r="B22" i="120"/>
  <c r="A22" i="120"/>
  <c r="H20" i="120"/>
  <c r="BP19" i="120"/>
  <c r="H19" i="120"/>
  <c r="G19" i="120"/>
  <c r="F19" i="120"/>
  <c r="E19" i="120"/>
  <c r="D19" i="120"/>
  <c r="C19" i="120"/>
  <c r="B19" i="120"/>
  <c r="A19" i="120"/>
  <c r="H17" i="120"/>
  <c r="H16" i="120"/>
  <c r="G16" i="120"/>
  <c r="F16" i="120"/>
  <c r="E16" i="120"/>
  <c r="D16" i="120"/>
  <c r="C16" i="120"/>
  <c r="B16" i="120"/>
  <c r="A16" i="120"/>
  <c r="H14" i="120"/>
  <c r="BP13" i="120"/>
  <c r="H13" i="120"/>
  <c r="G13" i="120"/>
  <c r="F13" i="120"/>
  <c r="E13" i="120"/>
  <c r="D13" i="120"/>
  <c r="C13" i="120"/>
  <c r="B13" i="120"/>
  <c r="A13" i="120"/>
  <c r="H11" i="120"/>
  <c r="BP10" i="120"/>
  <c r="H10" i="120"/>
  <c r="G10" i="120"/>
  <c r="F10" i="120"/>
  <c r="E10" i="120"/>
  <c r="D10" i="120"/>
  <c r="C10" i="120"/>
  <c r="B10" i="120"/>
  <c r="A10" i="120"/>
  <c r="N9" i="120"/>
  <c r="M9" i="120"/>
  <c r="L9" i="120"/>
  <c r="K9" i="120"/>
  <c r="J9" i="120"/>
  <c r="I9" i="120"/>
  <c r="H9" i="120"/>
  <c r="G9" i="120"/>
  <c r="F9" i="120"/>
  <c r="E9" i="120"/>
  <c r="D9" i="120"/>
  <c r="C9" i="120"/>
  <c r="B9" i="120"/>
  <c r="I7" i="120"/>
  <c r="E7" i="120"/>
  <c r="B7" i="120"/>
  <c r="B6" i="120"/>
  <c r="A6" i="120"/>
  <c r="H26" i="91"/>
  <c r="BP25" i="91"/>
  <c r="U24" i="14" s="1"/>
  <c r="H25" i="91"/>
  <c r="G25" i="91"/>
  <c r="F25" i="91"/>
  <c r="E25" i="91"/>
  <c r="D25" i="91"/>
  <c r="C25" i="91"/>
  <c r="B25" i="91"/>
  <c r="A25" i="91"/>
  <c r="H23" i="91"/>
  <c r="BP22" i="91"/>
  <c r="H22" i="91"/>
  <c r="G22" i="91"/>
  <c r="F22" i="91"/>
  <c r="E22" i="91"/>
  <c r="D22" i="91"/>
  <c r="C22" i="91"/>
  <c r="B22" i="91"/>
  <c r="A22" i="91"/>
  <c r="H20" i="91"/>
  <c r="BP19" i="91"/>
  <c r="H19" i="91"/>
  <c r="G19" i="91"/>
  <c r="F19" i="91"/>
  <c r="E19" i="91"/>
  <c r="D19" i="91"/>
  <c r="C19" i="91"/>
  <c r="B19" i="91"/>
  <c r="A19" i="91"/>
  <c r="H17" i="91"/>
  <c r="H16" i="91"/>
  <c r="G16" i="91"/>
  <c r="F16" i="91"/>
  <c r="E16" i="91"/>
  <c r="D16" i="91"/>
  <c r="C16" i="91"/>
  <c r="B16" i="91"/>
  <c r="A16" i="91"/>
  <c r="H14" i="91"/>
  <c r="BP13" i="91"/>
  <c r="H13" i="91"/>
  <c r="G13" i="91"/>
  <c r="F13" i="91"/>
  <c r="E13" i="91"/>
  <c r="D13" i="91"/>
  <c r="C13" i="91"/>
  <c r="B13" i="91"/>
  <c r="A13" i="91"/>
  <c r="H11" i="91"/>
  <c r="BP10" i="91"/>
  <c r="H10" i="91"/>
  <c r="G10" i="91"/>
  <c r="F10" i="91"/>
  <c r="E10" i="91"/>
  <c r="D10" i="91"/>
  <c r="C10" i="91"/>
  <c r="B10" i="91"/>
  <c r="A10" i="91"/>
  <c r="N9" i="91"/>
  <c r="M9" i="91"/>
  <c r="L9" i="91"/>
  <c r="K9" i="91"/>
  <c r="J9" i="91"/>
  <c r="I9" i="91"/>
  <c r="H9" i="91"/>
  <c r="G9" i="91"/>
  <c r="F9" i="91"/>
  <c r="E9" i="91"/>
  <c r="D9" i="91"/>
  <c r="C9" i="91"/>
  <c r="B9" i="91"/>
  <c r="I7" i="91"/>
  <c r="E7" i="91"/>
  <c r="B7" i="91"/>
  <c r="B6" i="91"/>
  <c r="A6" i="91"/>
  <c r="H26" i="90"/>
  <c r="BP25" i="90"/>
  <c r="S24" i="14" s="1"/>
  <c r="H25" i="90"/>
  <c r="G25" i="90"/>
  <c r="F25" i="90"/>
  <c r="E25" i="90"/>
  <c r="D25" i="90"/>
  <c r="C25" i="90"/>
  <c r="B25" i="90"/>
  <c r="A25" i="90"/>
  <c r="H23" i="90"/>
  <c r="BP22" i="90"/>
  <c r="H22" i="90"/>
  <c r="G22" i="90"/>
  <c r="F22" i="90"/>
  <c r="E22" i="90"/>
  <c r="D22" i="90"/>
  <c r="C22" i="90"/>
  <c r="B22" i="90"/>
  <c r="A22" i="90"/>
  <c r="H20" i="90"/>
  <c r="BP19" i="90"/>
  <c r="H19" i="90"/>
  <c r="G19" i="90"/>
  <c r="F19" i="90"/>
  <c r="E19" i="90"/>
  <c r="D19" i="90"/>
  <c r="C19" i="90"/>
  <c r="B19" i="90"/>
  <c r="A19" i="90"/>
  <c r="H17" i="90"/>
  <c r="H16" i="90"/>
  <c r="G16" i="90"/>
  <c r="F16" i="90"/>
  <c r="E16" i="90"/>
  <c r="D16" i="90"/>
  <c r="C16" i="90"/>
  <c r="B16" i="90"/>
  <c r="A16" i="90"/>
  <c r="H14" i="90"/>
  <c r="BP13" i="90"/>
  <c r="H13" i="90"/>
  <c r="G13" i="90"/>
  <c r="F13" i="90"/>
  <c r="E13" i="90"/>
  <c r="D13" i="90"/>
  <c r="C13" i="90"/>
  <c r="B13" i="90"/>
  <c r="A13" i="90"/>
  <c r="H11" i="90"/>
  <c r="BP10" i="90"/>
  <c r="H10" i="90"/>
  <c r="G10" i="90"/>
  <c r="F10" i="90"/>
  <c r="E10" i="90"/>
  <c r="D10" i="90"/>
  <c r="C10" i="90"/>
  <c r="B10" i="90"/>
  <c r="A10" i="90"/>
  <c r="N9" i="90"/>
  <c r="M9" i="90"/>
  <c r="L9" i="90"/>
  <c r="K9" i="90"/>
  <c r="J9" i="90"/>
  <c r="I9" i="90"/>
  <c r="H9" i="90"/>
  <c r="G9" i="90"/>
  <c r="F9" i="90"/>
  <c r="E9" i="90"/>
  <c r="D9" i="90"/>
  <c r="C9" i="90"/>
  <c r="B9" i="90"/>
  <c r="I7" i="90"/>
  <c r="E7" i="90"/>
  <c r="B7" i="90"/>
  <c r="B6" i="90"/>
  <c r="A6" i="90"/>
  <c r="H26" i="87"/>
  <c r="BP25" i="87"/>
  <c r="Q24" i="14" s="1"/>
  <c r="H25" i="87"/>
  <c r="G25" i="87"/>
  <c r="F25" i="87"/>
  <c r="E25" i="87"/>
  <c r="D25" i="87"/>
  <c r="C25" i="87"/>
  <c r="B25" i="87"/>
  <c r="A25" i="87"/>
  <c r="H23" i="87"/>
  <c r="BP22" i="87"/>
  <c r="H22" i="87"/>
  <c r="G22" i="87"/>
  <c r="F22" i="87"/>
  <c r="E22" i="87"/>
  <c r="D22" i="87"/>
  <c r="C22" i="87"/>
  <c r="B22" i="87"/>
  <c r="A22" i="87"/>
  <c r="H20" i="87"/>
  <c r="BP19" i="87"/>
  <c r="H19" i="87"/>
  <c r="G19" i="87"/>
  <c r="F19" i="87"/>
  <c r="E19" i="87"/>
  <c r="D19" i="87"/>
  <c r="C19" i="87"/>
  <c r="B19" i="87"/>
  <c r="A19" i="87"/>
  <c r="H17" i="87"/>
  <c r="H16" i="87"/>
  <c r="G16" i="87"/>
  <c r="F16" i="87"/>
  <c r="E16" i="87"/>
  <c r="D16" i="87"/>
  <c r="C16" i="87"/>
  <c r="B16" i="87"/>
  <c r="A16" i="87"/>
  <c r="H14" i="87"/>
  <c r="BP13" i="87"/>
  <c r="H13" i="87"/>
  <c r="G13" i="87"/>
  <c r="F13" i="87"/>
  <c r="E13" i="87"/>
  <c r="D13" i="87"/>
  <c r="C13" i="87"/>
  <c r="B13" i="87"/>
  <c r="A13" i="87"/>
  <c r="H11" i="87"/>
  <c r="H10" i="87"/>
  <c r="G10" i="87"/>
  <c r="F10" i="87"/>
  <c r="E10" i="87"/>
  <c r="D10" i="87"/>
  <c r="C10" i="87"/>
  <c r="B10" i="87"/>
  <c r="A10" i="87"/>
  <c r="N9" i="87"/>
  <c r="M9" i="87"/>
  <c r="L9" i="87"/>
  <c r="K9" i="87"/>
  <c r="J9" i="87"/>
  <c r="I9" i="87"/>
  <c r="H9" i="87"/>
  <c r="G9" i="87"/>
  <c r="F9" i="87"/>
  <c r="E9" i="87"/>
  <c r="D9" i="87"/>
  <c r="C9" i="87"/>
  <c r="B9" i="87"/>
  <c r="I7" i="87"/>
  <c r="E7" i="87"/>
  <c r="B7" i="87"/>
  <c r="B6" i="87"/>
  <c r="A6" i="87"/>
  <c r="H26" i="83"/>
  <c r="H25" i="83"/>
  <c r="G25" i="83"/>
  <c r="F25" i="83"/>
  <c r="E25" i="83"/>
  <c r="D25" i="83"/>
  <c r="C25" i="83"/>
  <c r="B25" i="83"/>
  <c r="A25" i="83"/>
  <c r="H23" i="83"/>
  <c r="H22" i="83"/>
  <c r="G22" i="83"/>
  <c r="F22" i="83"/>
  <c r="E22" i="83"/>
  <c r="D22" i="83"/>
  <c r="C22" i="83"/>
  <c r="B22" i="83"/>
  <c r="A22" i="83"/>
  <c r="H20" i="83"/>
  <c r="BP19" i="83"/>
  <c r="H19" i="83"/>
  <c r="G19" i="83"/>
  <c r="F19" i="83"/>
  <c r="E19" i="83"/>
  <c r="D19" i="83"/>
  <c r="C19" i="83"/>
  <c r="B19" i="83"/>
  <c r="A19" i="83"/>
  <c r="H17" i="83"/>
  <c r="H16" i="83"/>
  <c r="G16" i="83"/>
  <c r="F16" i="83"/>
  <c r="E16" i="83"/>
  <c r="D16" i="83"/>
  <c r="C16" i="83"/>
  <c r="B16" i="83"/>
  <c r="A16" i="83"/>
  <c r="H14" i="83"/>
  <c r="BP13" i="83"/>
  <c r="H13" i="83"/>
  <c r="G13" i="83"/>
  <c r="F13" i="83"/>
  <c r="E13" i="83"/>
  <c r="D13" i="83"/>
  <c r="C13" i="83"/>
  <c r="B13" i="83"/>
  <c r="A13" i="83"/>
  <c r="H11" i="83"/>
  <c r="BP10" i="83"/>
  <c r="H10" i="83"/>
  <c r="G10" i="83"/>
  <c r="F10" i="83"/>
  <c r="E10" i="83"/>
  <c r="D10" i="83"/>
  <c r="C10" i="83"/>
  <c r="B10" i="83"/>
  <c r="A10" i="83"/>
  <c r="N9" i="83"/>
  <c r="M9" i="83"/>
  <c r="L9" i="83"/>
  <c r="K9" i="83"/>
  <c r="J9" i="83"/>
  <c r="I9" i="83"/>
  <c r="H9" i="83"/>
  <c r="G9" i="83"/>
  <c r="F9" i="83"/>
  <c r="E9" i="83"/>
  <c r="D9" i="83"/>
  <c r="C9" i="83"/>
  <c r="B9" i="83"/>
  <c r="I7" i="83"/>
  <c r="E7" i="83"/>
  <c r="B7" i="83"/>
  <c r="B6" i="83"/>
  <c r="A6" i="83"/>
  <c r="H26" i="79"/>
  <c r="BP25" i="79"/>
  <c r="M24" i="14" s="1"/>
  <c r="H25" i="79"/>
  <c r="G25" i="79"/>
  <c r="F25" i="79"/>
  <c r="E25" i="79"/>
  <c r="D25" i="79"/>
  <c r="C25" i="79"/>
  <c r="B25" i="79"/>
  <c r="A25" i="79"/>
  <c r="H23" i="79"/>
  <c r="BP22" i="79"/>
  <c r="H22" i="79"/>
  <c r="G22" i="79"/>
  <c r="F22" i="79"/>
  <c r="E22" i="79"/>
  <c r="D22" i="79"/>
  <c r="C22" i="79"/>
  <c r="B22" i="79"/>
  <c r="A22" i="79"/>
  <c r="H20" i="79"/>
  <c r="BP19" i="79"/>
  <c r="H19" i="79"/>
  <c r="G19" i="79"/>
  <c r="F19" i="79"/>
  <c r="E19" i="79"/>
  <c r="D19" i="79"/>
  <c r="C19" i="79"/>
  <c r="B19" i="79"/>
  <c r="A19" i="79"/>
  <c r="H17" i="79"/>
  <c r="H16" i="79"/>
  <c r="G16" i="79"/>
  <c r="F16" i="79"/>
  <c r="E16" i="79"/>
  <c r="D16" i="79"/>
  <c r="C16" i="79"/>
  <c r="B16" i="79"/>
  <c r="A16" i="79"/>
  <c r="H14" i="79"/>
  <c r="BP13" i="79"/>
  <c r="H13" i="79"/>
  <c r="G13" i="79"/>
  <c r="F13" i="79"/>
  <c r="E13" i="79"/>
  <c r="D13" i="79"/>
  <c r="C13" i="79"/>
  <c r="B13" i="79"/>
  <c r="A13" i="79"/>
  <c r="H11" i="79"/>
  <c r="H10" i="79"/>
  <c r="G10" i="79"/>
  <c r="F10" i="79"/>
  <c r="E10" i="79"/>
  <c r="D10" i="79"/>
  <c r="C10" i="79"/>
  <c r="B10" i="79"/>
  <c r="A10" i="79"/>
  <c r="I9" i="79"/>
  <c r="H9" i="79"/>
  <c r="G9" i="79"/>
  <c r="F9" i="79"/>
  <c r="E9" i="79"/>
  <c r="D9" i="79"/>
  <c r="C9" i="79"/>
  <c r="B9" i="79"/>
  <c r="I7" i="79"/>
  <c r="E7" i="79"/>
  <c r="B7" i="79"/>
  <c r="B6" i="79"/>
  <c r="A6" i="79"/>
  <c r="I9" i="74"/>
  <c r="H26" i="74"/>
  <c r="BP25" i="74"/>
  <c r="K24" i="14" s="1"/>
  <c r="H25" i="74"/>
  <c r="G25" i="74"/>
  <c r="F25" i="74"/>
  <c r="E25" i="74"/>
  <c r="D25" i="74"/>
  <c r="C25" i="74"/>
  <c r="B25" i="74"/>
  <c r="A25" i="74"/>
  <c r="H23" i="74"/>
  <c r="H22" i="74"/>
  <c r="G22" i="74"/>
  <c r="F22" i="74"/>
  <c r="E22" i="74"/>
  <c r="D22" i="74"/>
  <c r="C22" i="74"/>
  <c r="B22" i="74"/>
  <c r="A22" i="74"/>
  <c r="H20" i="74"/>
  <c r="BP19" i="74"/>
  <c r="H19" i="74"/>
  <c r="G19" i="74"/>
  <c r="F19" i="74"/>
  <c r="E19" i="74"/>
  <c r="D19" i="74"/>
  <c r="C19" i="74"/>
  <c r="B19" i="74"/>
  <c r="A19" i="74"/>
  <c r="H17" i="74"/>
  <c r="H16" i="74"/>
  <c r="G16" i="74"/>
  <c r="F16" i="74"/>
  <c r="E16" i="74"/>
  <c r="D16" i="74"/>
  <c r="C16" i="74"/>
  <c r="B16" i="74"/>
  <c r="A16" i="74"/>
  <c r="H14" i="74"/>
  <c r="BP13" i="74"/>
  <c r="H13" i="74"/>
  <c r="G13" i="74"/>
  <c r="F13" i="74"/>
  <c r="E13" i="74"/>
  <c r="D13" i="74"/>
  <c r="C13" i="74"/>
  <c r="B13" i="74"/>
  <c r="A13" i="74"/>
  <c r="H11" i="74"/>
  <c r="BP10" i="74"/>
  <c r="H10" i="74"/>
  <c r="G10" i="74"/>
  <c r="F10" i="74"/>
  <c r="E10" i="74"/>
  <c r="D10" i="74"/>
  <c r="C10" i="74"/>
  <c r="B10" i="74"/>
  <c r="A10" i="74"/>
  <c r="H9" i="74"/>
  <c r="G9" i="74"/>
  <c r="F9" i="74"/>
  <c r="E9" i="74"/>
  <c r="D9" i="74"/>
  <c r="C9" i="74"/>
  <c r="B9" i="74"/>
  <c r="I7" i="74"/>
  <c r="E7" i="74"/>
  <c r="B7" i="74"/>
  <c r="B6" i="74"/>
  <c r="A6" i="74"/>
  <c r="I7" i="29"/>
  <c r="H26" i="29"/>
  <c r="H25" i="29"/>
  <c r="G25" i="29"/>
  <c r="F25" i="29"/>
  <c r="E25" i="29"/>
  <c r="D25" i="29"/>
  <c r="C25" i="29"/>
  <c r="B25" i="29"/>
  <c r="A25" i="29"/>
  <c r="H23" i="29"/>
  <c r="H22" i="29"/>
  <c r="G22" i="29"/>
  <c r="F22" i="29"/>
  <c r="E22" i="29"/>
  <c r="D22" i="29"/>
  <c r="C22" i="29"/>
  <c r="B22" i="29"/>
  <c r="A22" i="29"/>
  <c r="H20" i="29"/>
  <c r="H19" i="29"/>
  <c r="G19" i="29"/>
  <c r="F19" i="29"/>
  <c r="E19" i="29"/>
  <c r="D19" i="29"/>
  <c r="C19" i="29"/>
  <c r="B19" i="29"/>
  <c r="A19" i="29"/>
  <c r="H17" i="29"/>
  <c r="H16" i="29"/>
  <c r="G16" i="29"/>
  <c r="F16" i="29"/>
  <c r="E16" i="29"/>
  <c r="D16" i="29"/>
  <c r="C16" i="29"/>
  <c r="B16" i="29"/>
  <c r="A16" i="29"/>
  <c r="H14" i="29"/>
  <c r="H13" i="29"/>
  <c r="G13" i="29"/>
  <c r="F13" i="29"/>
  <c r="E13" i="29"/>
  <c r="D13" i="29"/>
  <c r="C13" i="29"/>
  <c r="B13" i="29"/>
  <c r="A13" i="29"/>
  <c r="H11" i="29"/>
  <c r="H10" i="29"/>
  <c r="G10" i="29"/>
  <c r="F10" i="29"/>
  <c r="E10" i="29"/>
  <c r="D10" i="29"/>
  <c r="C10" i="29"/>
  <c r="B10" i="29"/>
  <c r="A10" i="29"/>
  <c r="H9" i="29"/>
  <c r="G9" i="29"/>
  <c r="F9" i="29"/>
  <c r="E9" i="29"/>
  <c r="D9" i="29"/>
  <c r="C9" i="29"/>
  <c r="B9" i="29"/>
  <c r="E7" i="29"/>
  <c r="B7" i="29"/>
  <c r="B6" i="29"/>
  <c r="A6" i="29"/>
  <c r="BP19" i="29"/>
  <c r="I18" i="14" s="1"/>
  <c r="AG24" i="14"/>
  <c r="A1" i="138"/>
  <c r="A1" i="137"/>
  <c r="AU15" i="14"/>
  <c r="A1" i="136"/>
  <c r="A1" i="135"/>
  <c r="A1" i="133"/>
  <c r="A1" i="132"/>
  <c r="A1" i="131"/>
  <c r="A1" i="130"/>
  <c r="A1" i="129"/>
  <c r="A1" i="128"/>
  <c r="A1" i="127"/>
  <c r="A1" i="126"/>
  <c r="A1" i="125"/>
  <c r="A1" i="123"/>
  <c r="A1" i="122"/>
  <c r="A1" i="121"/>
  <c r="A1" i="120"/>
  <c r="AE21" i="14" l="1"/>
  <c r="AE24" i="14"/>
  <c r="W15" i="14"/>
  <c r="AE12" i="14"/>
  <c r="AE9" i="14"/>
  <c r="AE18" i="14"/>
  <c r="W12" i="14"/>
  <c r="W21" i="14"/>
  <c r="W9" i="14"/>
  <c r="W24" i="14"/>
  <c r="W18" i="14"/>
  <c r="U18" i="14"/>
  <c r="S18" i="14"/>
  <c r="Q18" i="14"/>
  <c r="O18" i="14"/>
  <c r="M18" i="14"/>
  <c r="K18" i="14"/>
  <c r="BB24" i="14" l="1"/>
  <c r="BB18" i="14"/>
  <c r="U21" i="14"/>
  <c r="U15" i="14"/>
  <c r="U12" i="14"/>
  <c r="U9" i="14"/>
  <c r="A1" i="91"/>
  <c r="S21" i="14"/>
  <c r="S15" i="14"/>
  <c r="S12" i="14"/>
  <c r="S9" i="14"/>
  <c r="A1" i="90"/>
  <c r="Q21" i="14"/>
  <c r="Q15" i="14"/>
  <c r="Q12" i="14"/>
  <c r="Q9" i="14"/>
  <c r="A1" i="87"/>
  <c r="O21" i="14"/>
  <c r="O15" i="14"/>
  <c r="O12" i="14"/>
  <c r="O9" i="14"/>
  <c r="A1" i="83"/>
  <c r="M21" i="14"/>
  <c r="M15" i="14"/>
  <c r="M12" i="14"/>
  <c r="A1" i="79"/>
  <c r="K21" i="14"/>
  <c r="K15" i="14"/>
  <c r="K12" i="14"/>
  <c r="K9" i="14"/>
  <c r="A1" i="74"/>
  <c r="BB12" i="14" l="1"/>
  <c r="BB15" i="14"/>
  <c r="BB9" i="14"/>
  <c r="BB21" i="14"/>
  <c r="A1" i="29"/>
</calcChain>
</file>

<file path=xl/sharedStrings.xml><?xml version="1.0" encoding="utf-8"?>
<sst xmlns="http://schemas.openxmlformats.org/spreadsheetml/2006/main" count="519" uniqueCount="150">
  <si>
    <t>Número</t>
  </si>
  <si>
    <t>Indicador</t>
  </si>
  <si>
    <t xml:space="preserve">Periodo </t>
  </si>
  <si>
    <t>Cálculo</t>
  </si>
  <si>
    <t>DESCRIPCIÓN</t>
  </si>
  <si>
    <t>MEDICIÓN</t>
  </si>
  <si>
    <t>Estimado</t>
  </si>
  <si>
    <t>% AVANCE REGISTRADO</t>
  </si>
  <si>
    <t>Nominativo</t>
  </si>
  <si>
    <t xml:space="preserve">Proceso </t>
  </si>
  <si>
    <t>ENTREVISTA</t>
  </si>
  <si>
    <t>Semanal (remesa)</t>
  </si>
  <si>
    <t>TRÁMITE</t>
  </si>
  <si>
    <t>Trámites exitosos efectivos=</t>
  </si>
  <si>
    <t xml:space="preserve">Credenciales disponibles para entrega = </t>
  </si>
  <si>
    <t xml:space="preserve">Efectividad de entrega de CPV en MAC = </t>
  </si>
  <si>
    <t>SEMANA OPERATIVA</t>
  </si>
  <si>
    <t xml:space="preserve">PROCESOS SUSTANTIVOS E INDICADORES </t>
  </si>
  <si>
    <t>Valor esperado</t>
  </si>
  <si>
    <t xml:space="preserve">Distrito </t>
  </si>
  <si>
    <t>Módulo</t>
  </si>
  <si>
    <t>TABLERO DE CONTROL DE PROCESOS SUSTANTIVOS DEL SISTEMA DE GESTIÓN DE LA CALIDAD</t>
  </si>
  <si>
    <t xml:space="preserve">CUADRO DE OBSERVACIONES </t>
  </si>
  <si>
    <t>Descripción</t>
  </si>
  <si>
    <t xml:space="preserve">No conformidad </t>
  </si>
  <si>
    <t xml:space="preserve">Valor que requiere atención y justificación en el apartado de observaciones </t>
  </si>
  <si>
    <t xml:space="preserve">Valor suficiente </t>
  </si>
  <si>
    <t xml:space="preserve">Semaforización </t>
  </si>
  <si>
    <t>*Registre el valor nominal solicitado en la celda, el resultado proporcional esta automatizado.</t>
  </si>
  <si>
    <t xml:space="preserve">% AVANCE REGISTRADO </t>
  </si>
  <si>
    <t xml:space="preserve">TABLERO DE CONTROL DISTRITAL DE PROCESOS SUSTANTIVOS DEL SISTEMA DE GESTIÓN DE LA CALIDAD </t>
  </si>
  <si>
    <t>Distrito 01</t>
  </si>
  <si>
    <t>Distrito 02</t>
  </si>
  <si>
    <t>Distrito 03</t>
  </si>
  <si>
    <t>Distrito 05</t>
  </si>
  <si>
    <t>Distrito 04</t>
  </si>
  <si>
    <t>Estatal</t>
  </si>
  <si>
    <t>Distrito 06</t>
  </si>
  <si>
    <t>Distrito 07</t>
  </si>
  <si>
    <t>Version 0</t>
  </si>
  <si>
    <t>Dueño de Proceso</t>
  </si>
  <si>
    <t xml:space="preserve"> Auxiliar de Atención Ciudadana</t>
  </si>
  <si>
    <t>Operador de Equipo Tecnológico</t>
  </si>
  <si>
    <t>Responsable de Módulo</t>
  </si>
  <si>
    <t>Número de trámites aplicados</t>
  </si>
  <si>
    <t>INSTITUTO NACIONAL ELECTORAL
SISTEMA DE GESTIÓN DE LA CALIDAD
CIUDAD DE MÉXICO</t>
  </si>
  <si>
    <t>Distrito 08</t>
  </si>
  <si>
    <t>Distrito 11</t>
  </si>
  <si>
    <t>Distrito 09</t>
  </si>
  <si>
    <t>Distrito 10</t>
  </si>
  <si>
    <t>Distrito 12</t>
  </si>
  <si>
    <t>Distrito 13</t>
  </si>
  <si>
    <t>Distrito 14</t>
  </si>
  <si>
    <t>Distrito 15</t>
  </si>
  <si>
    <t>Distrito 16</t>
  </si>
  <si>
    <t>Distrito 17</t>
  </si>
  <si>
    <t>Distrito 18</t>
  </si>
  <si>
    <t>Distrito 19</t>
  </si>
  <si>
    <t>Distrito 20</t>
  </si>
  <si>
    <t>Distrito 21</t>
  </si>
  <si>
    <t>Distrito 22</t>
  </si>
  <si>
    <t>Fecha de corte dd/mm/aaaa</t>
  </si>
  <si>
    <t>(Número de trámites exitosos / Número de trámites aplicados) x 100</t>
  </si>
  <si>
    <t>Número de trámites exitosos</t>
  </si>
  <si>
    <t xml:space="preserve">Total de credenciales entregadas </t>
  </si>
  <si>
    <t xml:space="preserve">Credenciales Recibidas - Credenciales inconsistentes </t>
  </si>
  <si>
    <t>Fichas requisitadas correctamente=</t>
  </si>
  <si>
    <t>(Fichas requisitadas correctamente / Fichas revisadas en la muestra del 10%) x 100</t>
  </si>
  <si>
    <t>Fichas requistadas correctamente</t>
  </si>
  <si>
    <t>Fichas revisadas en la muestra del 10%</t>
  </si>
  <si>
    <t>TRANSFERENCIA DE LA INFORMACIÓN</t>
  </si>
  <si>
    <t>Reenvíos exitosos =</t>
  </si>
  <si>
    <t>(Ejecución de los scripts de reenvío de notificaciones/Solicitud de reenvíos de scripts requeridos) x100</t>
  </si>
  <si>
    <t>Ejecución de los scripts de reenvío de notificaciones</t>
  </si>
  <si>
    <t>Solicitud de reevíos de scripts requeridos</t>
  </si>
  <si>
    <t>CONCILIACIÓN DE CREDENCIALES PARA VOTAR</t>
  </si>
  <si>
    <t>[(Credenciales recibidas - credenciales inconsistentes) / Credenciales recibidas] x 100</t>
  </si>
  <si>
    <t xml:space="preserve">Credenciales recibidas </t>
  </si>
  <si>
    <t xml:space="preserve">Arqueo de Credenciales = </t>
  </si>
  <si>
    <t>(Credenciales disponibles (físicas)/ Credenciales disponibles registradas en SIIRFE) x 100</t>
  </si>
  <si>
    <t>Credenciales disponibles (físicas)</t>
  </si>
  <si>
    <t>Credenciales disponibles registradas en SIIRFE</t>
  </si>
  <si>
    <t>ENTREGA DE LA CREDENCIAL PARA VOTAR</t>
  </si>
  <si>
    <t>(Total de credenciales entregadas / Total de ciudadanas y ciudadanos que acuden al MAC a recoger su credencial) x 100</t>
  </si>
  <si>
    <t>Total de ciudadanas y ciudadanos que acuden al MAC a recoger su credencial</t>
  </si>
  <si>
    <t>2024-41</t>
  </si>
  <si>
    <t>2024-42</t>
  </si>
  <si>
    <t>2024-43</t>
  </si>
  <si>
    <t>2024-44</t>
  </si>
  <si>
    <t>2024-45</t>
  </si>
  <si>
    <t>2024-46</t>
  </si>
  <si>
    <t>2024-47</t>
  </si>
  <si>
    <t>2024-48</t>
  </si>
  <si>
    <t>2024-49</t>
  </si>
  <si>
    <t>2024-50</t>
  </si>
  <si>
    <t>2024-51</t>
  </si>
  <si>
    <t>2024-52</t>
  </si>
  <si>
    <t>2024-53</t>
  </si>
  <si>
    <t>2024-54</t>
  </si>
  <si>
    <t>2024-55</t>
  </si>
  <si>
    <t>2024-56</t>
  </si>
  <si>
    <t>2024-57</t>
  </si>
  <si>
    <t>2024-58</t>
  </si>
  <si>
    <t>2024-59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</si>
  <si>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</si>
  <si>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</si>
  <si>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</si>
  <si>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</si>
  <si>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</si>
  <si>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</si>
  <si>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</si>
  <si>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</si>
  <si>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</si>
  <si>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</si>
  <si>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</si>
  <si>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</si>
  <si>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2025-13</t>
  </si>
  <si>
    <t>2025-14</t>
  </si>
  <si>
    <t>2025-15</t>
  </si>
  <si>
    <t>2025-16</t>
  </si>
  <si>
    <t>2025-17</t>
  </si>
  <si>
    <t>2025-18</t>
  </si>
  <si>
    <t>2025-19</t>
  </si>
  <si>
    <t>2025-20</t>
  </si>
  <si>
    <t>2025-21</t>
  </si>
  <si>
    <t>2025-22</t>
  </si>
  <si>
    <t>2025-23</t>
  </si>
  <si>
    <t>2025-24</t>
  </si>
  <si>
    <t>2025-25</t>
  </si>
  <si>
    <t>2025-26</t>
  </si>
  <si>
    <t>2025-27</t>
  </si>
  <si>
    <t>CAMPAÑA ANUAL INTENSA 2024                                                                                                 CAMPAÑA ESPECIAL DE ACTUALIZACIÓN PARA EL PROCESO ELECTORAL EXTRAORDINARIO (CEAPEE) 2024-2025</t>
  </si>
  <si>
    <t>2025-28</t>
  </si>
  <si>
    <t>2025-29</t>
  </si>
  <si>
    <t>2025-30</t>
  </si>
  <si>
    <t>2025-31</t>
  </si>
  <si>
    <t>2025-32</t>
  </si>
  <si>
    <t>2025-33</t>
  </si>
  <si>
    <t>2025-34</t>
  </si>
  <si>
    <t>2025-35</t>
  </si>
  <si>
    <t>2025-36</t>
  </si>
  <si>
    <t>2025-37</t>
  </si>
  <si>
    <t>2025-38</t>
  </si>
  <si>
    <t>2025-39</t>
  </si>
  <si>
    <t>2025-40</t>
  </si>
  <si>
    <t>El folio de Solicitud Individual 2409035136232, no viajo por lo que se levanto caso CAU REQ000001708452, y fue repetido el tramite, el nuevo tramite se levanto con folio de Solicitud Individual 2409035136235, con este folio genero credencial para votar y fue entregada el dia 26 de septiembre del año en curso.
El CAU cancelo el folio 2409035136232, cerrando el caso REQ000001708452 el día 18/10/2024
el folio de Solicitud Individual 2509035104228, aparece para ser reenviado a CECYRD, sin embargo se realizo nuevo tramite con folio de Solicitud Individual 2509035104234, este ya fue entregada la credencial para votar, por medio del caso CAU REQ000001790754</t>
  </si>
  <si>
    <t xml:space="preserve">El motivo por el que tenemos menos credenciales físicas que las que aparecen en el estadístico de disponibles, es porque se daño el servidor teniendo el  números de caso CAU 1810302..
 </t>
  </si>
  <si>
    <t>Al ejecutarse el Scritp de credenciales por retirar por art. 155, el día 22 de febrero; 49 credenciales las tenemos fisicamente, ya que estas pueden ser entregadas a sus titulares hasta el día 28 de febrero del corriente. pero el sistema SIIRFE-MAC las descontó así que en estadistico aparecen solo 2729, Semana Operativa 2025-09</t>
  </si>
  <si>
    <t xml:space="preserve">                </t>
  </si>
  <si>
    <t>Semana_30_2025, se levanto caso CAU REQ000001906867, por que no fue digitalizado el Folio 2509085323577, motivo por el cual no viajo a CECyRD, en seguimiento el caso fue resuelto la misma semana operativa folio con estatus CANCELADO.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</si>
</sst>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sz val="9"/>
      <color rgb="FF333F4F"/>
      <name val="Arial"/>
      <family val="2"/>
    </font>
    <font>
      <sz val="10"/>
      <color rgb="FF333F4F"/>
      <name val="Arial"/>
      <family val="2"/>
    </font>
    <font>
      <b/>
      <sz val="10"/>
      <color rgb="FF333F4F"/>
      <name val="Arial"/>
      <family val="2"/>
    </font>
    <font>
      <b/>
      <sz val="8"/>
      <color theme="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1"/>
      <color theme="1"/>
      <name val="Arial"/>
      <family val="2"/>
    </font>
    <font>
      <b/>
      <sz val="14"/>
      <color theme="3"/>
      <name val="Arial"/>
      <family val="2"/>
    </font>
    <font>
      <b/>
      <sz val="14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16"/>
      <color theme="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9"/>
      <color theme="3"/>
      <name val="Arial"/>
      <family val="2"/>
    </font>
    <font>
      <b/>
      <sz val="10"/>
      <color theme="3"/>
      <name val="Arial"/>
      <family val="2"/>
    </font>
    <font>
      <b/>
      <sz val="11"/>
      <color rgb="FF00B0F0"/>
      <name val="Arial"/>
      <family val="2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2B2B2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theme="2"/>
      </left>
      <right style="double">
        <color theme="2"/>
      </right>
      <top style="double">
        <color theme="2"/>
      </top>
      <bottom style="double">
        <color theme="2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 style="double">
        <color theme="0" tint="-0.499984740745262"/>
      </left>
      <right/>
      <top style="double">
        <color theme="0" tint="-0.499984740745262"/>
      </top>
      <bottom style="double">
        <color theme="0" tint="-0.499984740745262"/>
      </bottom>
      <diagonal/>
    </border>
    <border>
      <left/>
      <right/>
      <top style="double">
        <color theme="0" tint="-0.499984740745262"/>
      </top>
      <bottom style="double">
        <color theme="0" tint="-0.499984740745262"/>
      </bottom>
      <diagonal/>
    </border>
    <border>
      <left/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/>
      <top style="double">
        <color rgb="FFB2B2B2"/>
      </top>
      <bottom/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 style="double">
        <color theme="0" tint="-0.499984740745262"/>
      </bottom>
      <diagonal/>
    </border>
  </borders>
  <cellStyleXfs count="12">
    <xf numFmtId="0" fontId="0" fillId="0" borderId="0"/>
    <xf numFmtId="0" fontId="1" fillId="0" borderId="0"/>
    <xf numFmtId="9" fontId="2" fillId="0" borderId="0" applyFont="0" applyFill="0" applyBorder="0" applyAlignment="0" applyProtection="0"/>
    <xf numFmtId="0" fontId="7" fillId="3" borderId="0" applyFont="0" applyBorder="0" applyAlignment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top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5" fillId="0" borderId="0" xfId="0" applyFont="1" applyAlignment="1">
      <alignment horizontal="justify" vertical="center" wrapText="1"/>
    </xf>
    <xf numFmtId="49" fontId="25" fillId="0" borderId="0" xfId="0" applyNumberFormat="1" applyFont="1" applyAlignment="1">
      <alignment horizontal="righ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top" wrapText="1"/>
    </xf>
    <xf numFmtId="0" fontId="25" fillId="0" borderId="0" xfId="0" applyFont="1" applyAlignment="1">
      <alignment horizontal="center" vertical="center" wrapText="1"/>
    </xf>
    <xf numFmtId="2" fontId="21" fillId="0" borderId="0" xfId="0" applyNumberFormat="1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2" fontId="21" fillId="0" borderId="9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" fillId="0" borderId="0" xfId="0" applyFont="1" applyAlignment="1">
      <alignment horizontal="center"/>
    </xf>
    <xf numFmtId="49" fontId="25" fillId="0" borderId="0" xfId="0" applyNumberFormat="1" applyFont="1" applyAlignment="1">
      <alignment vertical="center" wrapText="1"/>
    </xf>
    <xf numFmtId="0" fontId="25" fillId="0" borderId="0" xfId="0" applyFont="1" applyAlignment="1">
      <alignment vertical="center" wrapText="1"/>
    </xf>
    <xf numFmtId="1" fontId="10" fillId="2" borderId="9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right"/>
    </xf>
    <xf numFmtId="3" fontId="18" fillId="4" borderId="12" xfId="4" applyNumberFormat="1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 wrapText="1"/>
    </xf>
    <xf numFmtId="3" fontId="12" fillId="4" borderId="12" xfId="0" applyNumberFormat="1" applyFont="1" applyFill="1" applyBorder="1" applyAlignment="1">
      <alignment horizontal="center" vertical="center" wrapText="1"/>
    </xf>
    <xf numFmtId="0" fontId="1" fillId="6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7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9" fontId="20" fillId="0" borderId="8" xfId="5" applyFont="1" applyFill="1" applyBorder="1" applyAlignment="1">
      <alignment horizontal="center" vertical="center"/>
    </xf>
    <xf numFmtId="3" fontId="17" fillId="0" borderId="8" xfId="5" applyNumberFormat="1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3" fontId="5" fillId="2" borderId="12" xfId="4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9" fontId="19" fillId="0" borderId="0" xfId="4" applyNumberFormat="1" applyFont="1" applyFill="1" applyBorder="1" applyAlignment="1">
      <alignment horizontal="center" vertical="center"/>
    </xf>
    <xf numFmtId="3" fontId="12" fillId="0" borderId="0" xfId="0" applyNumberFormat="1" applyFont="1" applyAlignment="1">
      <alignment horizontal="center" vertical="center" wrapText="1"/>
    </xf>
    <xf numFmtId="3" fontId="5" fillId="0" borderId="0" xfId="4" applyNumberFormat="1" applyFont="1" applyFill="1" applyBorder="1" applyAlignment="1">
      <alignment horizontal="center" vertical="center"/>
    </xf>
    <xf numFmtId="9" fontId="21" fillId="0" borderId="0" xfId="5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16" fillId="0" borderId="0" xfId="0" applyFont="1" applyAlignment="1">
      <alignment wrapText="1"/>
    </xf>
    <xf numFmtId="0" fontId="20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wrapText="1"/>
    </xf>
    <xf numFmtId="3" fontId="13" fillId="9" borderId="1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" fontId="32" fillId="4" borderId="12" xfId="4" applyNumberFormat="1" applyFont="1" applyFill="1" applyBorder="1" applyAlignment="1">
      <alignment horizontal="center" vertical="center"/>
    </xf>
    <xf numFmtId="3" fontId="32" fillId="2" borderId="12" xfId="4" applyNumberFormat="1" applyFont="1" applyFill="1" applyBorder="1" applyAlignment="1">
      <alignment horizontal="center" vertical="center"/>
    </xf>
    <xf numFmtId="3" fontId="33" fillId="4" borderId="12" xfId="4" applyNumberFormat="1" applyFont="1" applyFill="1" applyBorder="1" applyAlignment="1">
      <alignment horizontal="center" vertical="center"/>
    </xf>
    <xf numFmtId="9" fontId="21" fillId="8" borderId="9" xfId="2" applyFont="1" applyFill="1" applyBorder="1" applyAlignment="1">
      <alignment horizontal="center" vertical="center" wrapText="1"/>
    </xf>
    <xf numFmtId="0" fontId="31" fillId="9" borderId="12" xfId="0" applyFont="1" applyFill="1" applyBorder="1" applyAlignment="1">
      <alignment horizontal="center" vertical="center"/>
    </xf>
    <xf numFmtId="0" fontId="14" fillId="9" borderId="12" xfId="0" applyFont="1" applyFill="1" applyBorder="1" applyAlignment="1">
      <alignment horizontal="center" vertical="center" wrapText="1"/>
    </xf>
    <xf numFmtId="9" fontId="31" fillId="9" borderId="12" xfId="4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26" fillId="2" borderId="0" xfId="0" applyFont="1" applyFill="1" applyAlignment="1">
      <alignment horizontal="center" vertical="center"/>
    </xf>
    <xf numFmtId="0" fontId="15" fillId="2" borderId="2" xfId="0" applyFont="1" applyFill="1" applyBorder="1" applyAlignment="1">
      <alignment horizontal="center" vertical="center" textRotation="90"/>
    </xf>
    <xf numFmtId="0" fontId="15" fillId="2" borderId="10" xfId="0" applyFont="1" applyFill="1" applyBorder="1" applyAlignment="1">
      <alignment horizontal="center" vertical="center" textRotation="90"/>
    </xf>
    <xf numFmtId="0" fontId="15" fillId="2" borderId="3" xfId="0" applyFont="1" applyFill="1" applyBorder="1" applyAlignment="1">
      <alignment horizontal="center" vertical="center" textRotation="90"/>
    </xf>
    <xf numFmtId="0" fontId="5" fillId="2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9" fillId="0" borderId="0" xfId="0" applyFont="1" applyAlignment="1">
      <alignment horizontal="right" vertical="top" wrapText="1"/>
    </xf>
    <xf numFmtId="0" fontId="20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6" fillId="5" borderId="0" xfId="0" applyFont="1" applyFill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64" fontId="21" fillId="4" borderId="12" xfId="5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27" fillId="2" borderId="18" xfId="0" applyFont="1" applyFill="1" applyBorder="1" applyAlignment="1">
      <alignment horizontal="center" vertical="center"/>
    </xf>
    <xf numFmtId="0" fontId="27" fillId="2" borderId="16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9" fontId="19" fillId="0" borderId="12" xfId="4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textRotation="90"/>
    </xf>
    <xf numFmtId="0" fontId="4" fillId="2" borderId="12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2" borderId="14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4" fillId="9" borderId="14" xfId="0" applyFont="1" applyFill="1" applyBorder="1" applyAlignment="1">
      <alignment horizontal="center" vertical="center"/>
    </xf>
    <xf numFmtId="2" fontId="4" fillId="10" borderId="13" xfId="0" applyNumberFormat="1" applyFont="1" applyFill="1" applyBorder="1" applyAlignment="1">
      <alignment horizontal="center" vertical="center" wrapText="1"/>
    </xf>
    <xf numFmtId="2" fontId="4" fillId="10" borderId="14" xfId="0" applyNumberFormat="1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0" fontId="21" fillId="4" borderId="12" xfId="5" applyNumberFormat="1" applyFont="1" applyFill="1" applyBorder="1" applyAlignment="1">
      <alignment horizontal="center" vertical="center" wrapText="1"/>
    </xf>
  </cellXfs>
  <cellStyles count="12">
    <cellStyle name="FONS" xfId="3" xr:uid="{00000000-0005-0000-0000-000000000000}"/>
    <cellStyle name="Millares 2" xfId="4" xr:uid="{00000000-0005-0000-0000-000002000000}"/>
    <cellStyle name="Millares 2 2" xfId="7" xr:uid="{00000000-0005-0000-0000-000003000000}"/>
    <cellStyle name="Millares 2 2 2" xfId="11" xr:uid="{D7C0D27F-2E5F-455E-96D5-BED197C62DDA}"/>
    <cellStyle name="Millares 2 3" xfId="9" xr:uid="{155B1EFC-13FE-4832-BE04-B6616CDA20C8}"/>
    <cellStyle name="Millares 3" xfId="6" xr:uid="{00000000-0005-0000-0000-000004000000}"/>
    <cellStyle name="Millares 3 2" xfId="10" xr:uid="{17C2C1A8-DDB9-41D0-B098-06C1AE70D917}"/>
    <cellStyle name="Millares 4" xfId="8" xr:uid="{D0AF9664-2131-4378-A8E2-58B829DC033D}"/>
    <cellStyle name="Normal" xfId="0" builtinId="0"/>
    <cellStyle name="Normal 2" xfId="1" xr:uid="{00000000-0005-0000-0000-000006000000}"/>
    <cellStyle name="Porcentaje" xfId="2" builtinId="5"/>
    <cellStyle name="Porcentaje 2" xfId="5" xr:uid="{00000000-0005-0000-0000-000008000000}"/>
  </cellStyles>
  <dxfs count="459"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FF69C2"/>
      <color rgb="FF950054"/>
      <color rgb="FFB8006E"/>
      <color rgb="FFE98BD7"/>
      <color rgb="FFD5007F"/>
      <color rgb="FF972958"/>
      <color rgb="FFB2B2B2"/>
      <color rgb="FFFAE2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microsoft.com/office/2017/10/relationships/person" Target="persons/person.xml"/><Relationship Id="rId37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Relationship Id="rId35" Type="http://schemas.openxmlformats.org/officeDocument/2006/relationships/customXml" Target="../customXml/item2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5070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DB7694-454C-458B-9015-173BAE062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54E3EC7-4BEB-4F8D-8676-65D073897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AF03114-4977-4F14-AF1B-CA575719E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3ABF44D-C5F8-4529-A472-95B45C360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9376" cy="4857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D6A64E-0890-4AEA-9DEC-475603135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5251" cy="4857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C5AD491-5E21-4B20-B557-5D2D5D263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02B40C0-8AE0-4FAA-B941-031AAB702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0C0FF9D-BD5B-42F5-B2AA-91B24BA11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CEA2B0-53DB-46C3-B787-A825569D9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4756B1-0B2C-4F8D-99D8-C1EB923A1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30E58DD-2A7F-4C0F-830C-4CC7A4859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80EAAF-1972-4035-B100-27318C377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5251" cy="4857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59EFE9-FEC2-4EA7-B515-DC4F23A65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25A14C-FDE4-471C-8B06-652976F2A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0BF5C2-B007-478B-94E4-740041B19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D3D0CA-2AD4-49BE-BAC5-DFC542ACB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FCCC66-E436-4E48-BD64-0482C47BC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2777F2-56B1-4A2E-8478-661C96282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6039A5-0FB9-449A-A91B-250183EE6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66A6511-7656-484F-B18B-BFA0DC696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8F653EC-7660-493E-97AD-48F40E01F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2E0DBA-E468-4E2A-AD5B-8FC2150ED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2459055-F9DA-4A26-AAC1-C7DCA5F6C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5251" cy="48577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F891DD-28CD-4E69-BFD3-E405DA634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B26"/>
  <sheetViews>
    <sheetView showGridLines="0" view="pageBreakPreview" topLeftCell="C3" zoomScale="70" zoomScaleNormal="70" zoomScaleSheetLayoutView="70" workbookViewId="0">
      <selection activeCell="BB15" sqref="BB15:BB16"/>
    </sheetView>
  </sheetViews>
  <sheetFormatPr baseColWidth="10" defaultColWidth="11.42578125" defaultRowHeight="30" customHeight="1" x14ac:dyDescent="0.2"/>
  <cols>
    <col min="1" max="1" width="3" style="1" bestFit="1" customWidth="1"/>
    <col min="2" max="2" width="25.140625" style="1" customWidth="1"/>
    <col min="3" max="3" width="21.425781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6.42578125" style="1" bestFit="1" customWidth="1"/>
    <col min="9" max="9" width="29.5703125" style="1" customWidth="1"/>
    <col min="10" max="10" width="1.5703125" style="1" customWidth="1"/>
    <col min="11" max="11" width="29.5703125" style="1" customWidth="1"/>
    <col min="12" max="12" width="1.5703125" style="1" customWidth="1"/>
    <col min="13" max="13" width="29.5703125" style="1" customWidth="1"/>
    <col min="14" max="14" width="1.5703125" style="1" customWidth="1"/>
    <col min="15" max="15" width="29.5703125" style="1" customWidth="1"/>
    <col min="16" max="16" width="1.42578125" style="1" customWidth="1"/>
    <col min="17" max="17" width="29.5703125" style="1" customWidth="1"/>
    <col min="18" max="18" width="1.42578125" style="1" customWidth="1"/>
    <col min="19" max="19" width="29.5703125" style="1" customWidth="1"/>
    <col min="20" max="20" width="1.42578125" style="1" customWidth="1"/>
    <col min="21" max="21" width="29.5703125" style="1" customWidth="1"/>
    <col min="22" max="22" width="1.42578125" style="1" customWidth="1"/>
    <col min="23" max="23" width="29.5703125" style="1" customWidth="1"/>
    <col min="24" max="24" width="1.42578125" style="1" customWidth="1"/>
    <col min="25" max="25" width="29.5703125" style="1" customWidth="1"/>
    <col min="26" max="26" width="1.42578125" style="1" customWidth="1"/>
    <col min="27" max="27" width="29.5703125" style="1" customWidth="1"/>
    <col min="28" max="28" width="1.42578125" style="1" customWidth="1"/>
    <col min="29" max="29" width="29.5703125" style="1" customWidth="1"/>
    <col min="30" max="30" width="1.42578125" style="1" customWidth="1"/>
    <col min="31" max="31" width="29.5703125" style="1" customWidth="1"/>
    <col min="32" max="32" width="1.42578125" style="1" customWidth="1"/>
    <col min="33" max="33" width="29.5703125" style="1" customWidth="1"/>
    <col min="34" max="34" width="1.42578125" style="1" customWidth="1"/>
    <col min="35" max="35" width="29.5703125" style="1" customWidth="1"/>
    <col min="36" max="36" width="1.42578125" style="1" customWidth="1"/>
    <col min="37" max="37" width="29.5703125" style="1" customWidth="1"/>
    <col min="38" max="38" width="1.42578125" style="1" customWidth="1"/>
    <col min="39" max="39" width="29.5703125" style="1" customWidth="1"/>
    <col min="40" max="40" width="1.42578125" style="1" customWidth="1"/>
    <col min="41" max="41" width="29.5703125" style="1" customWidth="1"/>
    <col min="42" max="42" width="1.42578125" style="1" customWidth="1"/>
    <col min="43" max="43" width="29.5703125" style="1" customWidth="1"/>
    <col min="44" max="44" width="1.42578125" style="1" customWidth="1"/>
    <col min="45" max="45" width="29.5703125" style="1" customWidth="1"/>
    <col min="46" max="46" width="1.42578125" style="1" customWidth="1"/>
    <col min="47" max="47" width="29.5703125" style="1" customWidth="1"/>
    <col min="48" max="48" width="1.42578125" style="1" customWidth="1"/>
    <col min="49" max="49" width="29.5703125" style="1" customWidth="1"/>
    <col min="50" max="50" width="1.42578125" style="1" customWidth="1"/>
    <col min="51" max="51" width="29.5703125" style="1" customWidth="1"/>
    <col min="52" max="53" width="1.42578125" style="1" customWidth="1"/>
    <col min="54" max="54" width="29.5703125" style="1" customWidth="1"/>
    <col min="55" max="16384" width="11.42578125" style="1"/>
  </cols>
  <sheetData>
    <row r="1" spans="1:54" ht="40.5" customHeight="1" x14ac:dyDescent="0.2">
      <c r="A1" s="83" t="s">
        <v>45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</row>
    <row r="2" spans="1:54" ht="40.5" customHeight="1" x14ac:dyDescent="0.25">
      <c r="A2" s="12"/>
      <c r="B2" s="12"/>
      <c r="C2" s="12"/>
      <c r="D2" s="13"/>
      <c r="E2" s="13"/>
      <c r="F2" s="13"/>
      <c r="G2" s="13"/>
      <c r="H2" s="10"/>
      <c r="I2" s="12"/>
      <c r="J2" s="12"/>
      <c r="M2" s="84" t="s">
        <v>61</v>
      </c>
      <c r="N2" s="85"/>
      <c r="O2" s="85"/>
      <c r="P2" s="13"/>
      <c r="Q2" s="56" t="s">
        <v>39</v>
      </c>
      <c r="U2" s="24"/>
    </row>
    <row r="3" spans="1:54" ht="11.25" customHeight="1" x14ac:dyDescent="0.2">
      <c r="A3" s="12"/>
      <c r="B3" s="6"/>
      <c r="C3" s="6"/>
      <c r="D3" s="6"/>
      <c r="E3" s="6"/>
      <c r="F3" s="6"/>
      <c r="G3" s="6"/>
      <c r="H3" s="6"/>
    </row>
    <row r="4" spans="1:54" ht="30" customHeight="1" x14ac:dyDescent="0.2">
      <c r="A4" s="71" t="s">
        <v>30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</row>
    <row r="5" spans="1:54" ht="26.25" customHeight="1" x14ac:dyDescent="0.2">
      <c r="A5" s="86" t="s">
        <v>131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spans="1:54" ht="18" customHeight="1" x14ac:dyDescent="0.2">
      <c r="A6" s="72" t="s">
        <v>0</v>
      </c>
      <c r="B6" s="76" t="s">
        <v>17</v>
      </c>
      <c r="C6" s="77"/>
      <c r="D6" s="77"/>
      <c r="E6" s="77"/>
      <c r="F6" s="77"/>
      <c r="G6" s="77"/>
      <c r="H6" s="78"/>
      <c r="I6" s="75" t="s">
        <v>29</v>
      </c>
      <c r="J6" s="15"/>
      <c r="K6" s="75" t="s">
        <v>29</v>
      </c>
      <c r="L6" s="15"/>
      <c r="M6" s="75" t="s">
        <v>29</v>
      </c>
      <c r="N6" s="15"/>
      <c r="O6" s="75" t="s">
        <v>29</v>
      </c>
      <c r="P6" s="15"/>
      <c r="Q6" s="75" t="s">
        <v>29</v>
      </c>
      <c r="S6" s="75" t="s">
        <v>29</v>
      </c>
      <c r="U6" s="75" t="s">
        <v>29</v>
      </c>
      <c r="W6" s="75" t="s">
        <v>29</v>
      </c>
      <c r="Y6" s="75" t="s">
        <v>29</v>
      </c>
      <c r="AA6" s="75" t="s">
        <v>29</v>
      </c>
      <c r="AC6" s="75" t="s">
        <v>29</v>
      </c>
      <c r="AE6" s="75" t="s">
        <v>29</v>
      </c>
      <c r="AG6" s="75" t="s">
        <v>29</v>
      </c>
      <c r="AI6" s="75" t="s">
        <v>29</v>
      </c>
      <c r="AK6" s="75" t="s">
        <v>29</v>
      </c>
      <c r="AM6" s="75" t="s">
        <v>29</v>
      </c>
      <c r="AO6" s="75" t="s">
        <v>29</v>
      </c>
      <c r="AQ6" s="75" t="s">
        <v>29</v>
      </c>
      <c r="AS6" s="75" t="s">
        <v>29</v>
      </c>
      <c r="AU6" s="75" t="s">
        <v>29</v>
      </c>
      <c r="AW6" s="75" t="s">
        <v>29</v>
      </c>
      <c r="AY6" s="75" t="s">
        <v>29</v>
      </c>
      <c r="BB6" s="75" t="s">
        <v>29</v>
      </c>
    </row>
    <row r="7" spans="1:54" ht="15.75" x14ac:dyDescent="0.2">
      <c r="A7" s="73"/>
      <c r="B7" s="76" t="s">
        <v>4</v>
      </c>
      <c r="C7" s="77"/>
      <c r="D7" s="78"/>
      <c r="E7" s="76" t="s">
        <v>5</v>
      </c>
      <c r="F7" s="77"/>
      <c r="G7" s="77"/>
      <c r="H7" s="78"/>
      <c r="I7" s="75"/>
      <c r="J7" s="15"/>
      <c r="K7" s="75"/>
      <c r="L7" s="15"/>
      <c r="M7" s="75"/>
      <c r="N7" s="15"/>
      <c r="O7" s="75"/>
      <c r="P7" s="15"/>
      <c r="Q7" s="75"/>
      <c r="S7" s="75"/>
      <c r="U7" s="75"/>
      <c r="W7" s="75"/>
      <c r="Y7" s="75"/>
      <c r="AA7" s="75"/>
      <c r="AC7" s="75"/>
      <c r="AE7" s="75"/>
      <c r="AG7" s="75"/>
      <c r="AI7" s="75"/>
      <c r="AK7" s="75"/>
      <c r="AM7" s="75"/>
      <c r="AO7" s="75"/>
      <c r="AQ7" s="75"/>
      <c r="AS7" s="75"/>
      <c r="AU7" s="75"/>
      <c r="AW7" s="75"/>
      <c r="AY7" s="75"/>
      <c r="BB7" s="75"/>
    </row>
    <row r="8" spans="1:54" s="2" customFormat="1" ht="29.25" customHeight="1" thickBot="1" x14ac:dyDescent="0.25">
      <c r="A8" s="74"/>
      <c r="B8" s="5" t="s">
        <v>9</v>
      </c>
      <c r="C8" s="5" t="s">
        <v>40</v>
      </c>
      <c r="D8" s="5" t="s">
        <v>1</v>
      </c>
      <c r="E8" s="5" t="s">
        <v>3</v>
      </c>
      <c r="F8" s="11" t="s">
        <v>2</v>
      </c>
      <c r="G8" s="11" t="s">
        <v>6</v>
      </c>
      <c r="H8" s="11" t="s">
        <v>8</v>
      </c>
      <c r="I8" s="23" t="s">
        <v>31</v>
      </c>
      <c r="J8" s="15"/>
      <c r="K8" s="23" t="s">
        <v>32</v>
      </c>
      <c r="L8" s="15"/>
      <c r="M8" s="23" t="s">
        <v>33</v>
      </c>
      <c r="N8" s="15"/>
      <c r="O8" s="23" t="s">
        <v>35</v>
      </c>
      <c r="P8" s="15"/>
      <c r="Q8" s="23" t="s">
        <v>34</v>
      </c>
      <c r="S8" s="23" t="s">
        <v>37</v>
      </c>
      <c r="U8" s="23" t="s">
        <v>38</v>
      </c>
      <c r="W8" s="23" t="s">
        <v>46</v>
      </c>
      <c r="Y8" s="23" t="s">
        <v>48</v>
      </c>
      <c r="AA8" s="23" t="s">
        <v>49</v>
      </c>
      <c r="AC8" s="23" t="s">
        <v>47</v>
      </c>
      <c r="AE8" s="23" t="s">
        <v>50</v>
      </c>
      <c r="AG8" s="23" t="s">
        <v>51</v>
      </c>
      <c r="AI8" s="23" t="s">
        <v>52</v>
      </c>
      <c r="AK8" s="23" t="s">
        <v>53</v>
      </c>
      <c r="AM8" s="23" t="s">
        <v>54</v>
      </c>
      <c r="AO8" s="23" t="s">
        <v>55</v>
      </c>
      <c r="AQ8" s="23" t="s">
        <v>56</v>
      </c>
      <c r="AS8" s="23" t="s">
        <v>57</v>
      </c>
      <c r="AU8" s="23" t="s">
        <v>58</v>
      </c>
      <c r="AW8" s="23" t="s">
        <v>59</v>
      </c>
      <c r="AY8" s="23" t="s">
        <v>60</v>
      </c>
      <c r="BB8" s="23" t="s">
        <v>36</v>
      </c>
    </row>
    <row r="9" spans="1:54" s="2" customFormat="1" ht="45" customHeight="1" thickTop="1" thickBot="1" x14ac:dyDescent="0.25">
      <c r="A9" s="66">
        <v>1</v>
      </c>
      <c r="B9" s="67" t="s">
        <v>10</v>
      </c>
      <c r="C9" s="67" t="s">
        <v>41</v>
      </c>
      <c r="D9" s="67" t="s">
        <v>66</v>
      </c>
      <c r="E9" s="67" t="s">
        <v>67</v>
      </c>
      <c r="F9" s="67" t="s">
        <v>11</v>
      </c>
      <c r="G9" s="68">
        <v>0.9</v>
      </c>
      <c r="H9" s="58" t="s">
        <v>68</v>
      </c>
      <c r="I9" s="65">
        <f>AVERAGE('090151'!BP10:BP11)</f>
        <v>0.99629812438302068</v>
      </c>
      <c r="J9" s="16"/>
      <c r="K9" s="65">
        <f>AVERAGE('090251'!BP10:BP11)</f>
        <v>0.96088642659279777</v>
      </c>
      <c r="L9" s="16"/>
      <c r="M9" s="65">
        <f>AVERAGE('090351'!BP10:BP11)</f>
        <v>0.9998348472336912</v>
      </c>
      <c r="N9" s="16"/>
      <c r="O9" s="65">
        <f>AVERAGE('090451'!BP10:BP11)</f>
        <v>0.96906700062617412</v>
      </c>
      <c r="P9" s="16"/>
      <c r="Q9" s="65">
        <f>AVERAGE('090551'!BP10:BP11)</f>
        <v>0.99947931458865857</v>
      </c>
      <c r="S9" s="65">
        <f>AVERAGE('090651'!BP10:BP11)</f>
        <v>0.89567266495287057</v>
      </c>
      <c r="U9" s="65">
        <f>AVERAGE('090751'!BP10:BP11)</f>
        <v>1.0001746114894361</v>
      </c>
      <c r="W9" s="65">
        <f>AVERAGE('090853'!BP10:BP11,'090852'!BP10:BP11)</f>
        <v>0.96462640322425353</v>
      </c>
      <c r="Y9" s="65">
        <f>AVERAGE('090951'!BP10:BP11)</f>
        <v>0.99406528189910981</v>
      </c>
      <c r="AA9" s="65">
        <f>AVERAGE('091051'!BP10:BP11)</f>
        <v>0.97960444993819529</v>
      </c>
      <c r="AC9" s="65">
        <f>AVERAGE('091151'!BP10:BP11)</f>
        <v>0.97597129037291308</v>
      </c>
      <c r="AE9" s="65">
        <f>AVERAGE('091251'!BP10:BP11,'091252'!BP10:BP11,'091253'!BP10:BP11)</f>
        <v>0.99274739376497012</v>
      </c>
      <c r="AG9" s="65">
        <f>AVERAGE('091351'!BP10:BP11)</f>
        <v>1</v>
      </c>
      <c r="AI9" s="65">
        <f>AVERAGE('091451'!BP10:BP11)</f>
        <v>0.97421784472769413</v>
      </c>
      <c r="AK9" s="65">
        <f>AVERAGE('091551'!BP10:BP11,'091552'!BP10:BP11)</f>
        <v>1</v>
      </c>
      <c r="AM9" s="65">
        <f>AVERAGE('091651'!BP10:BP11)</f>
        <v>1</v>
      </c>
      <c r="AO9" s="65">
        <f>AVERAGE('091751'!BP10:BP11)</f>
        <v>0.99377431906614788</v>
      </c>
      <c r="AQ9" s="65">
        <f>AVERAGE('091851'!BP10:BP11)</f>
        <v>0.99679144385026741</v>
      </c>
      <c r="AS9" s="65">
        <f>AVERAGE('091952'!BP10:BP11)</f>
        <v>0.95986622073578598</v>
      </c>
      <c r="AU9" s="65">
        <f>AVERAGE('092051'!BP10:BP11)</f>
        <v>0.98122605363984672</v>
      </c>
      <c r="AW9" s="65">
        <f>AVERAGE('092151'!BP10:BP11,'092152'!BP10:BP11)</f>
        <v>0.98780687397708666</v>
      </c>
      <c r="AY9" s="65">
        <f>AVERAGE('092251'!BP10:BP11)</f>
        <v>0.96851998641150494</v>
      </c>
      <c r="BB9" s="65">
        <f>AVERAGE(I9,K9,M9,O9,Q9,S9,U9,W9,Y9,AA9,AC9,AE9,AG9,AI9,AK9,AM9,AO9,AQ9,AS9,AU9,AW9,AY9)</f>
        <v>0.98139229779429193</v>
      </c>
    </row>
    <row r="10" spans="1:54" s="2" customFormat="1" ht="42" customHeight="1" thickTop="1" thickBot="1" x14ac:dyDescent="0.25">
      <c r="A10" s="66"/>
      <c r="B10" s="67"/>
      <c r="C10" s="67"/>
      <c r="D10" s="67"/>
      <c r="E10" s="67"/>
      <c r="F10" s="67"/>
      <c r="G10" s="68"/>
      <c r="H10" s="58" t="s">
        <v>69</v>
      </c>
      <c r="I10" s="65"/>
      <c r="J10" s="16"/>
      <c r="K10" s="65"/>
      <c r="L10" s="16"/>
      <c r="M10" s="65"/>
      <c r="N10" s="16"/>
      <c r="O10" s="65"/>
      <c r="P10" s="16"/>
      <c r="Q10" s="65"/>
      <c r="S10" s="65"/>
      <c r="U10" s="65"/>
      <c r="W10" s="65"/>
      <c r="Y10" s="65"/>
      <c r="AA10" s="65"/>
      <c r="AC10" s="65"/>
      <c r="AE10" s="65"/>
      <c r="AG10" s="65"/>
      <c r="AI10" s="65"/>
      <c r="AK10" s="65"/>
      <c r="AM10" s="65"/>
      <c r="AO10" s="65"/>
      <c r="AQ10" s="65"/>
      <c r="AS10" s="65"/>
      <c r="AU10" s="65"/>
      <c r="AW10" s="65"/>
      <c r="AY10" s="65"/>
      <c r="BB10" s="65"/>
    </row>
    <row r="11" spans="1:54" s="3" customFormat="1" ht="28.5" customHeight="1" thickTop="1" thickBot="1" x14ac:dyDescent="0.25">
      <c r="A11" s="81"/>
      <c r="B11" s="82"/>
      <c r="C11" s="82"/>
      <c r="D11" s="82"/>
      <c r="E11" s="82"/>
      <c r="F11" s="82"/>
      <c r="G11" s="82"/>
      <c r="H11" s="82"/>
      <c r="I11" s="7"/>
      <c r="J11" s="7"/>
      <c r="K11" s="7"/>
      <c r="L11" s="7"/>
      <c r="M11" s="7"/>
      <c r="N11" s="7"/>
      <c r="O11" s="7"/>
      <c r="P11" s="7"/>
      <c r="Q11" s="7"/>
      <c r="U11" s="7"/>
      <c r="W11" s="7"/>
      <c r="Y11" s="7"/>
      <c r="AA11" s="7"/>
      <c r="AC11" s="7"/>
      <c r="AE11" s="7"/>
      <c r="AG11" s="7"/>
      <c r="AI11" s="7"/>
      <c r="AK11" s="7"/>
      <c r="AM11" s="7"/>
      <c r="AO11" s="7"/>
      <c r="AQ11" s="7"/>
      <c r="AS11" s="7"/>
      <c r="AU11" s="7"/>
      <c r="AW11" s="7"/>
      <c r="AY11" s="7"/>
    </row>
    <row r="12" spans="1:54" s="3" customFormat="1" ht="42" customHeight="1" thickTop="1" thickBot="1" x14ac:dyDescent="0.25">
      <c r="A12" s="66">
        <v>2</v>
      </c>
      <c r="B12" s="67" t="s">
        <v>12</v>
      </c>
      <c r="C12" s="67" t="s">
        <v>42</v>
      </c>
      <c r="D12" s="67" t="s">
        <v>13</v>
      </c>
      <c r="E12" s="67" t="s">
        <v>62</v>
      </c>
      <c r="F12" s="67" t="s">
        <v>11</v>
      </c>
      <c r="G12" s="68">
        <v>0.9</v>
      </c>
      <c r="H12" s="58" t="s">
        <v>63</v>
      </c>
      <c r="I12" s="65">
        <f>AVERAGE('090151'!BP13:BP14)</f>
        <v>0.99777104360239421</v>
      </c>
      <c r="J12" s="16"/>
      <c r="K12" s="65">
        <f>AVERAGE('090251'!BP13:BP14)</f>
        <v>0.99736215018010532</v>
      </c>
      <c r="L12" s="16"/>
      <c r="M12" s="65">
        <f>AVERAGE('090351'!BP13:BP14)</f>
        <v>0.99750161460280773</v>
      </c>
      <c r="N12" s="16"/>
      <c r="O12" s="65">
        <f>AVERAGE('090451'!BP13:BP14)</f>
        <v>0.99731287925618484</v>
      </c>
      <c r="P12" s="16"/>
      <c r="Q12" s="65">
        <f>AVERAGE('090551'!BP13:BP14)</f>
        <v>0.99163179916317989</v>
      </c>
      <c r="S12" s="65">
        <f>AVERAGE('090651'!BP13:BP14)</f>
        <v>0.98686082703423739</v>
      </c>
      <c r="U12" s="65">
        <f>AVERAGE('090751'!BP13:BP14)</f>
        <v>0.99639104129073341</v>
      </c>
      <c r="W12" s="65">
        <f>AVERAGE('090853'!BP13:BP14,'090852'!BP13:BP14)</f>
        <v>0.99792285677079384</v>
      </c>
      <c r="Y12" s="65">
        <f>AVERAGE('090951'!BP13:BP14)</f>
        <v>0.99599449991032463</v>
      </c>
      <c r="AA12" s="65">
        <f>AVERAGE('091051'!BP13:BP14)</f>
        <v>0.99768923307519364</v>
      </c>
      <c r="AC12" s="65">
        <f>AVERAGE('091151'!BP13:BP14)</f>
        <v>0.99770631317525349</v>
      </c>
      <c r="AE12" s="65">
        <f>AVERAGE('091251'!BP13:BP14,'091252'!BP13:BP14,'091253'!BP13:BP14)</f>
        <v>0.99739762220562644</v>
      </c>
      <c r="AG12" s="65">
        <f>AVERAGE('091351'!BP13:BP14)</f>
        <v>0.99762080892496552</v>
      </c>
      <c r="AI12" s="65">
        <f>AVERAGE('091451'!BP13:BP14)</f>
        <v>0.99915566009287737</v>
      </c>
      <c r="AK12" s="65">
        <f>AVERAGE('091551'!BP13:BP14,'091552'!BP13:BP14)</f>
        <v>0.99902504666129022</v>
      </c>
      <c r="AM12" s="65">
        <f>AVERAGE('091651'!BP13:BP14)</f>
        <v>0.998217159836573</v>
      </c>
      <c r="AO12" s="65">
        <f>AVERAGE('091751'!BP13:BP14)</f>
        <v>0.99695202756427248</v>
      </c>
      <c r="AQ12" s="65">
        <f>AVERAGE('091851'!BP13:BP14)</f>
        <v>0.99232829325447747</v>
      </c>
      <c r="AS12" s="65">
        <f>AVERAGE('091952'!BP13:BP14)</f>
        <v>0.99397904243617208</v>
      </c>
      <c r="AU12" s="65">
        <f>AVERAGE('092051'!BP13:BP14)</f>
        <v>0.99814478413790442</v>
      </c>
      <c r="AW12" s="65">
        <f>AVERAGE('092151'!BP13:BP14,'092152'!BP13:BP14)</f>
        <v>0.97218957512632675</v>
      </c>
      <c r="AY12" s="65">
        <f>AVERAGE('092251'!BP13:BP14)</f>
        <v>0.99601331247868474</v>
      </c>
      <c r="BB12" s="65">
        <f>AVERAGE(I12,K12,M12,O12,Q12,S12,U12,W12,Y12,AA12,AC12,AE12,AG12,AI12,AK12,AM12,AO12,AQ12,AS12,AU12,AW12,AY12)</f>
        <v>0.99523489049001723</v>
      </c>
    </row>
    <row r="13" spans="1:54" s="3" customFormat="1" ht="42" customHeight="1" thickTop="1" thickBot="1" x14ac:dyDescent="0.25">
      <c r="A13" s="66"/>
      <c r="B13" s="67"/>
      <c r="C13" s="67"/>
      <c r="D13" s="67"/>
      <c r="E13" s="67"/>
      <c r="F13" s="67"/>
      <c r="G13" s="68"/>
      <c r="H13" s="58" t="s">
        <v>44</v>
      </c>
      <c r="I13" s="65"/>
      <c r="J13" s="16"/>
      <c r="K13" s="65"/>
      <c r="L13" s="16"/>
      <c r="M13" s="65"/>
      <c r="N13" s="16"/>
      <c r="O13" s="65"/>
      <c r="P13" s="16"/>
      <c r="Q13" s="65"/>
      <c r="S13" s="65"/>
      <c r="U13" s="65"/>
      <c r="W13" s="65"/>
      <c r="Y13" s="65"/>
      <c r="AA13" s="65"/>
      <c r="AC13" s="65"/>
      <c r="AE13" s="65"/>
      <c r="AG13" s="65"/>
      <c r="AI13" s="65"/>
      <c r="AK13" s="65"/>
      <c r="AM13" s="65"/>
      <c r="AO13" s="65"/>
      <c r="AQ13" s="65"/>
      <c r="AS13" s="65"/>
      <c r="AU13" s="65"/>
      <c r="AW13" s="65"/>
      <c r="AY13" s="65"/>
      <c r="BB13" s="65"/>
    </row>
    <row r="14" spans="1:54" s="3" customFormat="1" ht="28.5" customHeight="1" thickTop="1" thickBot="1" x14ac:dyDescent="0.25">
      <c r="A14" s="18"/>
      <c r="B14" s="19"/>
      <c r="C14" s="19"/>
      <c r="D14" s="19"/>
      <c r="E14" s="19"/>
      <c r="F14" s="19"/>
      <c r="G14" s="19"/>
      <c r="H14" s="19"/>
      <c r="I14" s="8"/>
      <c r="J14" s="8"/>
      <c r="K14" s="8"/>
      <c r="L14" s="8"/>
      <c r="M14" s="8"/>
      <c r="N14" s="8"/>
      <c r="O14" s="8"/>
      <c r="P14" s="8"/>
      <c r="Q14" s="8"/>
      <c r="U14" s="8"/>
      <c r="W14" s="8"/>
      <c r="Y14" s="8"/>
      <c r="AA14" s="8"/>
      <c r="AC14" s="8"/>
      <c r="AE14" s="8"/>
      <c r="AG14" s="8"/>
      <c r="AI14" s="8"/>
      <c r="AK14" s="8"/>
      <c r="AM14" s="8"/>
      <c r="AO14" s="8"/>
      <c r="AQ14" s="8"/>
      <c r="AS14" s="8"/>
      <c r="AU14" s="8"/>
      <c r="AW14" s="8"/>
      <c r="AY14" s="8"/>
    </row>
    <row r="15" spans="1:54" s="3" customFormat="1" ht="39" customHeight="1" thickTop="1" thickBot="1" x14ac:dyDescent="0.25">
      <c r="A15" s="66">
        <v>3</v>
      </c>
      <c r="B15" s="67" t="s">
        <v>70</v>
      </c>
      <c r="C15" s="67" t="s">
        <v>43</v>
      </c>
      <c r="D15" s="67" t="s">
        <v>71</v>
      </c>
      <c r="E15" s="67" t="s">
        <v>72</v>
      </c>
      <c r="F15" s="67" t="s">
        <v>11</v>
      </c>
      <c r="G15" s="68">
        <v>1</v>
      </c>
      <c r="H15" s="58" t="s">
        <v>73</v>
      </c>
      <c r="I15" s="65">
        <f>AVERAGE('090151'!BP16:BP17)</f>
        <v>1</v>
      </c>
      <c r="J15" s="14"/>
      <c r="K15" s="65">
        <f>AVERAGE('090251'!BP16:BP17)</f>
        <v>1</v>
      </c>
      <c r="L15" s="14"/>
      <c r="M15" s="65">
        <f>AVERAGE('090351'!BP16:BP17)</f>
        <v>0</v>
      </c>
      <c r="N15" s="14"/>
      <c r="O15" s="65">
        <f>AVERAGE('090451'!BP16:BP17)</f>
        <v>0.83333333333333337</v>
      </c>
      <c r="P15" s="14"/>
      <c r="Q15" s="65">
        <f>AVERAGE('090551'!BP16:BP17)</f>
        <v>1</v>
      </c>
      <c r="S15" s="65">
        <f>AVERAGE('090651'!BP16:BP17)</f>
        <v>1</v>
      </c>
      <c r="U15" s="65">
        <f>AVERAGE('090751'!BP16:BP17)</f>
        <v>1</v>
      </c>
      <c r="W15" s="65">
        <f>AVERAGE('090853'!BP16:BP17,'090852'!BP16:BP17)</f>
        <v>0.875</v>
      </c>
      <c r="Y15" s="65">
        <f>AVERAGE('090951'!BP16:BP17)</f>
        <v>1</v>
      </c>
      <c r="AA15" s="65">
        <f>AVERAGE('091051'!BP16:BP17)</f>
        <v>1</v>
      </c>
      <c r="AC15" s="65">
        <f>AVERAGE('091151'!BP16:BP17)</f>
        <v>1</v>
      </c>
      <c r="AE15" s="65">
        <f>AVERAGE('091251'!BP16:BP17,'091252'!BP16:BP17,'091253'!BP16:BP17)</f>
        <v>1</v>
      </c>
      <c r="AG15" s="65">
        <f>AVERAGE('091351'!BP16:BP17)</f>
        <v>1</v>
      </c>
      <c r="AI15" s="65">
        <f>AVERAGE('091451'!BP16:BP17)</f>
        <v>1</v>
      </c>
      <c r="AK15" s="65">
        <f>AVERAGE('091551'!BP16:BP17,'091552'!BP16:BP17)</f>
        <v>1</v>
      </c>
      <c r="AM15" s="65">
        <f>AVERAGE('091651'!BP16:BP17)</f>
        <v>1</v>
      </c>
      <c r="AO15" s="65">
        <f>AVERAGE('091751'!BP16:BP17)</f>
        <v>1</v>
      </c>
      <c r="AQ15" s="65">
        <f>AVERAGE('091851'!BP16:BP17)</f>
        <v>1</v>
      </c>
      <c r="AS15" s="65">
        <f>AVERAGE('091952'!BP16:BP17)</f>
        <v>1</v>
      </c>
      <c r="AU15" s="65">
        <f>AVERAGE('092051'!BP16:BP17)</f>
        <v>1</v>
      </c>
      <c r="AW15" s="65">
        <f>AVERAGE('092151'!BP16:BP17,'092152'!BP16:BP17)</f>
        <v>1</v>
      </c>
      <c r="AY15" s="65">
        <f>AVERAGE('092251'!BP16:BP17)</f>
        <v>1</v>
      </c>
      <c r="BB15" s="65">
        <f>AVERAGE(I15,K15,M15,O15,Q15,S15,U15,W15,Y15,AA15,AC15,AE15,AG15,AI15,AK15,AM15,AO15,AQ15,AS15,AU15,AW15,AY15)</f>
        <v>0.9412878787878789</v>
      </c>
    </row>
    <row r="16" spans="1:54" s="3" customFormat="1" ht="51" customHeight="1" thickTop="1" thickBot="1" x14ac:dyDescent="0.25">
      <c r="A16" s="66"/>
      <c r="B16" s="67"/>
      <c r="C16" s="67"/>
      <c r="D16" s="67"/>
      <c r="E16" s="67"/>
      <c r="F16" s="67"/>
      <c r="G16" s="68"/>
      <c r="H16" s="58" t="s">
        <v>74</v>
      </c>
      <c r="I16" s="65"/>
      <c r="J16" s="16"/>
      <c r="K16" s="65"/>
      <c r="L16" s="16"/>
      <c r="M16" s="65"/>
      <c r="N16" s="16"/>
      <c r="O16" s="65"/>
      <c r="P16" s="16"/>
      <c r="Q16" s="65"/>
      <c r="S16" s="65"/>
      <c r="U16" s="65"/>
      <c r="W16" s="65"/>
      <c r="Y16" s="65"/>
      <c r="AA16" s="65"/>
      <c r="AC16" s="65"/>
      <c r="AE16" s="65"/>
      <c r="AG16" s="65"/>
      <c r="AI16" s="65"/>
      <c r="AK16" s="65"/>
      <c r="AM16" s="65"/>
      <c r="AO16" s="65"/>
      <c r="AQ16" s="65"/>
      <c r="AS16" s="65"/>
      <c r="AU16" s="65"/>
      <c r="AW16" s="65"/>
      <c r="AY16" s="65"/>
      <c r="BB16" s="65"/>
    </row>
    <row r="17" spans="1:54" s="3" customFormat="1" ht="28.5" customHeight="1" thickTop="1" thickBot="1" x14ac:dyDescent="0.25">
      <c r="A17" s="81"/>
      <c r="B17" s="82"/>
      <c r="C17" s="82"/>
      <c r="D17" s="82"/>
      <c r="E17" s="82"/>
      <c r="F17" s="82"/>
      <c r="G17" s="82"/>
      <c r="H17" s="82"/>
      <c r="I17" s="8"/>
      <c r="J17" s="8"/>
      <c r="K17" s="8"/>
      <c r="L17" s="8"/>
      <c r="M17" s="8"/>
      <c r="N17" s="8"/>
      <c r="O17" s="8"/>
      <c r="P17" s="8"/>
      <c r="Q17" s="8"/>
      <c r="U17" s="8"/>
      <c r="W17" s="8"/>
      <c r="Y17" s="8"/>
      <c r="AA17" s="8"/>
      <c r="AC17" s="8"/>
      <c r="AE17" s="8"/>
      <c r="AG17" s="8"/>
      <c r="AI17" s="8"/>
      <c r="AK17" s="8"/>
      <c r="AM17" s="8"/>
      <c r="AO17" s="8"/>
      <c r="AQ17" s="8"/>
      <c r="AS17" s="8"/>
      <c r="AU17" s="8"/>
      <c r="AW17" s="8"/>
      <c r="AY17" s="8"/>
    </row>
    <row r="18" spans="1:54" s="3" customFormat="1" ht="45.75" customHeight="1" thickTop="1" thickBot="1" x14ac:dyDescent="0.25">
      <c r="A18" s="66">
        <v>4</v>
      </c>
      <c r="B18" s="67" t="s">
        <v>75</v>
      </c>
      <c r="C18" s="67" t="s">
        <v>43</v>
      </c>
      <c r="D18" s="67" t="s">
        <v>14</v>
      </c>
      <c r="E18" s="67" t="s">
        <v>76</v>
      </c>
      <c r="F18" s="67" t="s">
        <v>11</v>
      </c>
      <c r="G18" s="68">
        <v>0.9</v>
      </c>
      <c r="H18" s="58" t="s">
        <v>65</v>
      </c>
      <c r="I18" s="65">
        <f>AVERAGE('090151'!BP19:BP20)</f>
        <v>0.99994976262841928</v>
      </c>
      <c r="J18" s="16"/>
      <c r="K18" s="65">
        <f>AVERAGE('090251'!BP19:BP20)</f>
        <v>0.99998888419554921</v>
      </c>
      <c r="L18" s="16"/>
      <c r="M18" s="65">
        <f>AVERAGE('090351'!BP19:BP20)</f>
        <v>1</v>
      </c>
      <c r="N18" s="16"/>
      <c r="O18" s="65">
        <f>AVERAGE('090451'!BP19:BP20)</f>
        <v>1.0000133457894034</v>
      </c>
      <c r="P18" s="16"/>
      <c r="Q18" s="65">
        <f>AVERAGE('090551'!BP19:BP20)</f>
        <v>0.99995151985262032</v>
      </c>
      <c r="S18" s="65">
        <f>AVERAGE('090651'!BP19:BP20)</f>
        <v>1</v>
      </c>
      <c r="U18" s="65">
        <f>AVERAGE('090751'!BP19:BP20)</f>
        <v>0.99998212498212502</v>
      </c>
      <c r="W18" s="65">
        <f>AVERAGE('090853'!BP19:BP20,'090852'!BP19:BP20)</f>
        <v>1</v>
      </c>
      <c r="Y18" s="65">
        <f>AVERAGE('090951'!BP19:BP20)</f>
        <v>1</v>
      </c>
      <c r="AA18" s="65">
        <f>AVERAGE('091051'!BP19:BP20)</f>
        <v>1</v>
      </c>
      <c r="AC18" s="65">
        <f>AVERAGE('091151'!BP19:BP20)</f>
        <v>1</v>
      </c>
      <c r="AE18" s="65">
        <f>AVERAGE('091251'!BP19:BP20,'091252'!BP19:BP20,'091253'!BP19:BP20)</f>
        <v>0.99997443583028911</v>
      </c>
      <c r="AG18" s="65">
        <f>AVERAGE('091351'!BP19:BP20)</f>
        <v>0.98970664954452425</v>
      </c>
      <c r="AI18" s="65">
        <f>AVERAGE('091451'!BP19:BP20)</f>
        <v>1</v>
      </c>
      <c r="AK18" s="65">
        <f>AVERAGE('091551'!BP19:BP20,'091552'!BP19:BP20)</f>
        <v>0.99998936826213614</v>
      </c>
      <c r="AM18" s="65">
        <f>AVERAGE('091651'!BP19:BP20)</f>
        <v>0.99998758658357956</v>
      </c>
      <c r="AO18" s="65">
        <f>AVERAGE('091751'!BP19:BP20)</f>
        <v>1</v>
      </c>
      <c r="AQ18" s="65">
        <f>AVERAGE('091851'!BP19:BP20)</f>
        <v>0.99997197230864099</v>
      </c>
      <c r="AS18" s="65">
        <f>AVERAGE('091952'!BP19:BP20)</f>
        <v>1</v>
      </c>
      <c r="AU18" s="65">
        <f>AVERAGE('092051'!BP19:BP20)</f>
        <v>1</v>
      </c>
      <c r="AW18" s="65">
        <f>AVERAGE('092151'!BP19:BP20,'092152'!BP19:BP20)</f>
        <v>0.99999174726834583</v>
      </c>
      <c r="AY18" s="65">
        <f>AVERAGE('092251'!BP19:BP20)</f>
        <v>1</v>
      </c>
      <c r="BB18" s="65">
        <f>AVERAGE(I18,K18,M18,O18,Q18,S18,U18,W18,Y18,AA18,AC18,AE18,AG18,AI18,AK18,AM18,AO18,AQ18,AS18,AU18,AW18,AY18)</f>
        <v>0.99952306351116504</v>
      </c>
    </row>
    <row r="19" spans="1:54" s="3" customFormat="1" ht="40.5" customHeight="1" thickTop="1" thickBot="1" x14ac:dyDescent="0.25">
      <c r="A19" s="66"/>
      <c r="B19" s="67"/>
      <c r="C19" s="67"/>
      <c r="D19" s="67"/>
      <c r="E19" s="67"/>
      <c r="F19" s="67"/>
      <c r="G19" s="68"/>
      <c r="H19" s="58" t="s">
        <v>77</v>
      </c>
      <c r="I19" s="65"/>
      <c r="J19" s="16"/>
      <c r="K19" s="65"/>
      <c r="L19" s="16"/>
      <c r="M19" s="65"/>
      <c r="N19" s="16"/>
      <c r="O19" s="65"/>
      <c r="P19" s="16"/>
      <c r="Q19" s="65"/>
      <c r="S19" s="65"/>
      <c r="U19" s="65"/>
      <c r="W19" s="65"/>
      <c r="Y19" s="65"/>
      <c r="AA19" s="65"/>
      <c r="AC19" s="65"/>
      <c r="AE19" s="65"/>
      <c r="AG19" s="65"/>
      <c r="AI19" s="65"/>
      <c r="AK19" s="65"/>
      <c r="AM19" s="65"/>
      <c r="AO19" s="65"/>
      <c r="AQ19" s="65"/>
      <c r="AS19" s="65"/>
      <c r="AU19" s="65"/>
      <c r="AW19" s="65"/>
      <c r="AY19" s="65"/>
      <c r="BB19" s="65"/>
    </row>
    <row r="20" spans="1:54" s="3" customFormat="1" ht="28.5" customHeight="1" thickTop="1" thickBot="1" x14ac:dyDescent="0.25">
      <c r="A20" s="34"/>
      <c r="B20" s="35"/>
      <c r="C20" s="35"/>
      <c r="D20" s="36"/>
      <c r="E20" s="32"/>
      <c r="F20" s="37"/>
      <c r="G20" s="38"/>
      <c r="H20" s="39"/>
      <c r="I20" s="8"/>
      <c r="J20" s="8"/>
      <c r="K20" s="8"/>
      <c r="L20" s="8"/>
      <c r="M20" s="8"/>
      <c r="N20" s="8"/>
      <c r="O20" s="8"/>
      <c r="P20" s="8"/>
      <c r="Q20" s="8"/>
      <c r="U20" s="8"/>
      <c r="W20" s="8"/>
      <c r="Y20" s="8"/>
      <c r="AA20" s="8"/>
      <c r="AC20" s="8"/>
      <c r="AE20" s="8"/>
      <c r="AG20" s="8"/>
      <c r="AI20" s="8"/>
      <c r="AK20" s="8"/>
      <c r="AM20" s="8"/>
      <c r="AO20" s="8"/>
      <c r="AQ20" s="8"/>
      <c r="AS20" s="8"/>
      <c r="AU20" s="8"/>
      <c r="AW20" s="8"/>
      <c r="AY20" s="8"/>
    </row>
    <row r="21" spans="1:54" s="3" customFormat="1" ht="39.75" customHeight="1" thickTop="1" thickBot="1" x14ac:dyDescent="0.25">
      <c r="A21" s="66">
        <v>5</v>
      </c>
      <c r="B21" s="67" t="s">
        <v>75</v>
      </c>
      <c r="C21" s="67" t="s">
        <v>43</v>
      </c>
      <c r="D21" s="67" t="s">
        <v>78</v>
      </c>
      <c r="E21" s="67" t="s">
        <v>79</v>
      </c>
      <c r="F21" s="67" t="s">
        <v>11</v>
      </c>
      <c r="G21" s="68">
        <v>1</v>
      </c>
      <c r="H21" s="58" t="s">
        <v>80</v>
      </c>
      <c r="I21" s="65">
        <f>AVERAGE('090151'!BP22:BP23)</f>
        <v>1</v>
      </c>
      <c r="J21" s="16"/>
      <c r="K21" s="65">
        <f>AVERAGE('090251'!BP22:BP23)</f>
        <v>1</v>
      </c>
      <c r="L21" s="16"/>
      <c r="M21" s="65">
        <f>AVERAGE('090351'!BP22:BP23)</f>
        <v>1</v>
      </c>
      <c r="N21" s="16"/>
      <c r="O21" s="65">
        <f>AVERAGE('090451'!BP22:BP23)</f>
        <v>1</v>
      </c>
      <c r="P21" s="16"/>
      <c r="Q21" s="65">
        <f>AVERAGE('090551'!BP22:BP23)</f>
        <v>1</v>
      </c>
      <c r="S21" s="65">
        <f>AVERAGE('090651'!BP22:BP23)</f>
        <v>1</v>
      </c>
      <c r="U21" s="65">
        <f>AVERAGE('090751'!BP22:BP23)</f>
        <v>1</v>
      </c>
      <c r="W21" s="65">
        <f>AVERAGE('090853'!BP22:BP23,'090852'!BP22:BP23)</f>
        <v>1</v>
      </c>
      <c r="Y21" s="65">
        <f>AVERAGE('090951'!BP22:BP23)</f>
        <v>1</v>
      </c>
      <c r="AA21" s="65">
        <f>AVERAGE('091051'!BP22:BP23)</f>
        <v>1</v>
      </c>
      <c r="AC21" s="65">
        <f>AVERAGE('091151'!BP22:BP23)</f>
        <v>1</v>
      </c>
      <c r="AE21" s="65">
        <f>AVERAGE('091251'!BP22:BP23,'091252'!BP22:BP23,'091253'!BP22:BP23)</f>
        <v>1</v>
      </c>
      <c r="AG21" s="65">
        <f>AVERAGE('091351'!BP22:BP23)</f>
        <v>1</v>
      </c>
      <c r="AI21" s="65">
        <f>AVERAGE('091451'!BP22:BP23)</f>
        <v>1</v>
      </c>
      <c r="AK21" s="65">
        <f>AVERAGE('091551'!BP22:BP23,'091552'!BP22:BP23)</f>
        <v>1.0000930896658313</v>
      </c>
      <c r="AM21" s="65">
        <f>AVERAGE('091651'!BP22:BP23)</f>
        <v>1</v>
      </c>
      <c r="AO21" s="65">
        <f>AVERAGE('091751'!BP22:BP23)</f>
        <v>1</v>
      </c>
      <c r="AQ21" s="65">
        <f>AVERAGE('091851'!BP22:BP23)</f>
        <v>1</v>
      </c>
      <c r="AS21" s="65">
        <f>AVERAGE('091952'!BP22:BP23)</f>
        <v>1</v>
      </c>
      <c r="AU21" s="65">
        <f>AVERAGE('092051'!BP22:BP23)</f>
        <v>1</v>
      </c>
      <c r="AW21" s="65">
        <f>AVERAGE('092151'!BP22:BP23,'092152'!BP22:BP23)</f>
        <v>1</v>
      </c>
      <c r="AY21" s="65">
        <f>AVERAGE('092251'!BP22:BP23)</f>
        <v>1</v>
      </c>
      <c r="BB21" s="65">
        <f>AVERAGE(I21,K21,M21,O21,Q21,S21,U21,W21,Y21,AA21,AC21,AE21,AG21,AI21,AK21,AM21,AO21,AQ21,AS21,AU21,AW21,AY21)</f>
        <v>1.000004231348447</v>
      </c>
    </row>
    <row r="22" spans="1:54" s="4" customFormat="1" ht="46.5" customHeight="1" thickTop="1" thickBot="1" x14ac:dyDescent="0.25">
      <c r="A22" s="66"/>
      <c r="B22" s="67"/>
      <c r="C22" s="67"/>
      <c r="D22" s="67"/>
      <c r="E22" s="67"/>
      <c r="F22" s="67"/>
      <c r="G22" s="68"/>
      <c r="H22" s="58" t="s">
        <v>81</v>
      </c>
      <c r="I22" s="65"/>
      <c r="J22" s="16"/>
      <c r="K22" s="65"/>
      <c r="L22" s="16"/>
      <c r="M22" s="65"/>
      <c r="N22" s="16"/>
      <c r="O22" s="65"/>
      <c r="P22" s="16"/>
      <c r="Q22" s="65"/>
      <c r="S22" s="65"/>
      <c r="U22" s="65"/>
      <c r="W22" s="65"/>
      <c r="Y22" s="65"/>
      <c r="AA22" s="65"/>
      <c r="AC22" s="65"/>
      <c r="AE22" s="65"/>
      <c r="AG22" s="65"/>
      <c r="AI22" s="65"/>
      <c r="AK22" s="65"/>
      <c r="AM22" s="65"/>
      <c r="AO22" s="65"/>
      <c r="AQ22" s="65"/>
      <c r="AS22" s="65"/>
      <c r="AU22" s="65"/>
      <c r="AW22" s="65"/>
      <c r="AY22" s="65"/>
      <c r="BB22" s="65"/>
    </row>
    <row r="23" spans="1:54" s="4" customFormat="1" ht="24.75" thickTop="1" thickBot="1" x14ac:dyDescent="0.25">
      <c r="A23" s="79"/>
      <c r="B23" s="80"/>
      <c r="C23" s="80"/>
      <c r="D23" s="80"/>
      <c r="E23" s="80"/>
      <c r="F23" s="80"/>
      <c r="G23" s="80"/>
      <c r="H23" s="80"/>
      <c r="I23" s="14"/>
      <c r="J23" s="14"/>
    </row>
    <row r="24" spans="1:54" ht="50.25" customHeight="1" thickTop="1" thickBot="1" x14ac:dyDescent="0.25">
      <c r="A24" s="66">
        <v>6</v>
      </c>
      <c r="B24" s="67" t="s">
        <v>82</v>
      </c>
      <c r="C24" s="67" t="s">
        <v>42</v>
      </c>
      <c r="D24" s="67" t="s">
        <v>15</v>
      </c>
      <c r="E24" s="67" t="s">
        <v>83</v>
      </c>
      <c r="F24" s="67" t="s">
        <v>11</v>
      </c>
      <c r="G24" s="68">
        <v>0.9</v>
      </c>
      <c r="H24" s="58" t="s">
        <v>64</v>
      </c>
      <c r="I24" s="65">
        <f>AVERAGE('090151'!BP25:BP26)</f>
        <v>0.99949074427723883</v>
      </c>
      <c r="J24" s="16"/>
      <c r="K24" s="65">
        <f>AVERAGE('090251'!BP25:BP26)</f>
        <v>0.99648582616553427</v>
      </c>
      <c r="L24" s="16"/>
      <c r="M24" s="65">
        <f>AVERAGE('090351'!BP25:BP26)</f>
        <v>0.99725467991283612</v>
      </c>
      <c r="N24" s="16"/>
      <c r="O24" s="65">
        <f>AVERAGE('090451'!BP25:BP26)</f>
        <v>1</v>
      </c>
      <c r="P24" s="16"/>
      <c r="Q24" s="65">
        <f>AVERAGE('090551'!BP25:BP26)</f>
        <v>0.99973022685469037</v>
      </c>
      <c r="R24" s="3"/>
      <c r="S24" s="65">
        <f>AVERAGE('090651'!BP25:BP26)</f>
        <v>0.9995721587966403</v>
      </c>
      <c r="T24" s="3"/>
      <c r="U24" s="65">
        <f>AVERAGE('090751'!BP25:BP26)</f>
        <v>1</v>
      </c>
      <c r="V24" s="3"/>
      <c r="W24" s="65">
        <f>AVERAGE('090853'!BP25:BP26,'090852'!BP25:BP26)</f>
        <v>0.9986809568427818</v>
      </c>
      <c r="X24" s="3"/>
      <c r="Y24" s="65">
        <f>AVERAGE('090951'!BP25:BP26)</f>
        <v>0.99930330234687581</v>
      </c>
      <c r="Z24" s="3"/>
      <c r="AA24" s="65">
        <f>AVERAGE('091051'!BP25:BP26)</f>
        <v>0.99887580867536319</v>
      </c>
      <c r="AB24" s="3"/>
      <c r="AC24" s="65">
        <f>AVERAGE('091151'!BP25:BP26)</f>
        <v>0.99879374678332478</v>
      </c>
      <c r="AD24" s="3"/>
      <c r="AE24" s="65">
        <f>AVERAGE('091251'!BP25:BP26,'091252'!BP25:BP26,'091253'!BP25:BP26)</f>
        <v>0.99578881244969775</v>
      </c>
      <c r="AF24" s="3"/>
      <c r="AG24" s="65">
        <f>AVERAGE('091351'!BP25:BP26)</f>
        <v>0.99983717332899125</v>
      </c>
      <c r="AH24" s="3"/>
      <c r="AI24" s="65">
        <f>AVERAGE('091451'!BP25:BP26)</f>
        <v>1</v>
      </c>
      <c r="AJ24" s="3"/>
      <c r="AK24" s="65">
        <f>AVERAGE('091551'!BP25:BP26,'091552'!BP25:BP26)</f>
        <v>0.99951819164923483</v>
      </c>
      <c r="AL24" s="3"/>
      <c r="AM24" s="65">
        <f>AVERAGE('091651'!BP25:BP26)</f>
        <v>0.99910891337633978</v>
      </c>
      <c r="AN24" s="3"/>
      <c r="AO24" s="65">
        <f>AVERAGE('091751'!BP25:BP26)</f>
        <v>0.99946478270177697</v>
      </c>
      <c r="AP24" s="3"/>
      <c r="AQ24" s="65">
        <f>AVERAGE('091851'!BP25:BP26)</f>
        <v>0.99771895240777242</v>
      </c>
      <c r="AR24" s="3"/>
      <c r="AS24" s="65">
        <f>AVERAGE('091952'!BP25:BP26)</f>
        <v>0.99752190459332679</v>
      </c>
      <c r="AT24" s="3"/>
      <c r="AU24" s="65">
        <f>AVERAGE('092051'!BP25:BP26)</f>
        <v>0.99886448177297471</v>
      </c>
      <c r="AV24" s="3"/>
      <c r="AW24" s="65">
        <f>AVERAGE('092151'!BP25:BP26,'092152'!BP25:BP26)</f>
        <v>0.99939624823551421</v>
      </c>
      <c r="AX24" s="3"/>
      <c r="AY24" s="65">
        <f>AVERAGE('092251'!BP25:BP26)</f>
        <v>0.99533211528260745</v>
      </c>
      <c r="AZ24" s="3"/>
      <c r="BA24" s="3"/>
      <c r="BB24" s="65">
        <f>AVERAGE(I24,K24,M24,O24,Q24,S24,U24,W24,Y24,AA24,AC24,AE24,AG24,AI24,AK24,AM24,AO24,AQ24,AS24,AU24,AW24,AY24)</f>
        <v>0.99866995574788753</v>
      </c>
    </row>
    <row r="25" spans="1:54" ht="44.25" customHeight="1" thickTop="1" thickBot="1" x14ac:dyDescent="0.25">
      <c r="A25" s="66"/>
      <c r="B25" s="67"/>
      <c r="C25" s="67"/>
      <c r="D25" s="67"/>
      <c r="E25" s="67"/>
      <c r="F25" s="67"/>
      <c r="G25" s="68"/>
      <c r="H25" s="58" t="s">
        <v>84</v>
      </c>
      <c r="I25" s="65"/>
      <c r="J25" s="16"/>
      <c r="K25" s="65"/>
      <c r="L25" s="16"/>
      <c r="M25" s="65"/>
      <c r="N25" s="16"/>
      <c r="O25" s="65"/>
      <c r="P25" s="16"/>
      <c r="Q25" s="65"/>
      <c r="R25" s="4"/>
      <c r="S25" s="65"/>
      <c r="T25" s="4"/>
      <c r="U25" s="65"/>
      <c r="V25" s="4"/>
      <c r="W25" s="65"/>
      <c r="X25" s="4"/>
      <c r="Y25" s="65"/>
      <c r="Z25" s="4"/>
      <c r="AA25" s="65"/>
      <c r="AB25" s="4"/>
      <c r="AC25" s="65"/>
      <c r="AD25" s="4"/>
      <c r="AE25" s="65"/>
      <c r="AF25" s="4"/>
      <c r="AG25" s="65"/>
      <c r="AH25" s="4"/>
      <c r="AI25" s="65"/>
      <c r="AJ25" s="4"/>
      <c r="AK25" s="65"/>
      <c r="AL25" s="4"/>
      <c r="AM25" s="65"/>
      <c r="AN25" s="4"/>
      <c r="AO25" s="65"/>
      <c r="AP25" s="4"/>
      <c r="AQ25" s="65"/>
      <c r="AR25" s="4"/>
      <c r="AS25" s="65"/>
      <c r="AT25" s="4"/>
      <c r="AU25" s="65"/>
      <c r="AV25" s="4"/>
      <c r="AW25" s="65"/>
      <c r="AX25" s="4"/>
      <c r="AY25" s="65"/>
      <c r="AZ25" s="4"/>
      <c r="BA25" s="4"/>
      <c r="BB25" s="65"/>
    </row>
    <row r="26" spans="1:54" ht="30" customHeight="1" thickTop="1" x14ac:dyDescent="0.2">
      <c r="A26" s="69"/>
      <c r="B26" s="70"/>
      <c r="C26" s="70"/>
      <c r="D26" s="70"/>
      <c r="E26" s="70"/>
      <c r="F26" s="70"/>
      <c r="G26" s="70"/>
      <c r="H26" s="70"/>
    </row>
  </sheetData>
  <mergeCells count="215">
    <mergeCell ref="AW9:AW10"/>
    <mergeCell ref="AW12:AW13"/>
    <mergeCell ref="AW15:AW16"/>
    <mergeCell ref="AW18:AW19"/>
    <mergeCell ref="AW21:AW22"/>
    <mergeCell ref="AY9:AY10"/>
    <mergeCell ref="AY12:AY13"/>
    <mergeCell ref="AY15:AY16"/>
    <mergeCell ref="AY18:AY19"/>
    <mergeCell ref="AY21:AY22"/>
    <mergeCell ref="AQ9:AQ10"/>
    <mergeCell ref="AQ12:AQ13"/>
    <mergeCell ref="AQ15:AQ16"/>
    <mergeCell ref="AQ18:AQ19"/>
    <mergeCell ref="AQ21:AQ22"/>
    <mergeCell ref="AS18:AS19"/>
    <mergeCell ref="AS21:AS22"/>
    <mergeCell ref="AU9:AU10"/>
    <mergeCell ref="AU12:AU13"/>
    <mergeCell ref="AU15:AU16"/>
    <mergeCell ref="AU18:AU19"/>
    <mergeCell ref="AU21:AU22"/>
    <mergeCell ref="AS9:AS10"/>
    <mergeCell ref="AS12:AS13"/>
    <mergeCell ref="AS15:AS16"/>
    <mergeCell ref="AM18:AM19"/>
    <mergeCell ref="AM21:AM22"/>
    <mergeCell ref="AO9:AO10"/>
    <mergeCell ref="AO12:AO13"/>
    <mergeCell ref="AO15:AO16"/>
    <mergeCell ref="AO18:AO19"/>
    <mergeCell ref="AO21:AO22"/>
    <mergeCell ref="AM9:AM10"/>
    <mergeCell ref="AM12:AM13"/>
    <mergeCell ref="AM15:AM16"/>
    <mergeCell ref="AK12:AK13"/>
    <mergeCell ref="AK15:AK16"/>
    <mergeCell ref="AK18:AK19"/>
    <mergeCell ref="AK21:AK22"/>
    <mergeCell ref="AG18:AG19"/>
    <mergeCell ref="AG21:AG22"/>
    <mergeCell ref="AI9:AI10"/>
    <mergeCell ref="AI12:AI13"/>
    <mergeCell ref="AI15:AI16"/>
    <mergeCell ref="AI18:AI19"/>
    <mergeCell ref="AC12:AC13"/>
    <mergeCell ref="AC15:AC16"/>
    <mergeCell ref="AC18:AC19"/>
    <mergeCell ref="AC21:AC22"/>
    <mergeCell ref="AM6:AM7"/>
    <mergeCell ref="AO6:AO7"/>
    <mergeCell ref="W12:W13"/>
    <mergeCell ref="W15:W16"/>
    <mergeCell ref="Y9:Y10"/>
    <mergeCell ref="Y12:Y13"/>
    <mergeCell ref="Y15:Y16"/>
    <mergeCell ref="AA9:AA10"/>
    <mergeCell ref="AA12:AA13"/>
    <mergeCell ref="AA15:AA16"/>
    <mergeCell ref="AG9:AG10"/>
    <mergeCell ref="AG12:AG13"/>
    <mergeCell ref="AG15:AG16"/>
    <mergeCell ref="AE9:AE10"/>
    <mergeCell ref="AE12:AE13"/>
    <mergeCell ref="AE15:AE16"/>
    <mergeCell ref="AE18:AE19"/>
    <mergeCell ref="AE21:AE22"/>
    <mergeCell ref="AI21:AI22"/>
    <mergeCell ref="AK9:AK10"/>
    <mergeCell ref="U21:U22"/>
    <mergeCell ref="Y18:Y19"/>
    <mergeCell ref="W6:W7"/>
    <mergeCell ref="Y6:Y7"/>
    <mergeCell ref="W18:W19"/>
    <mergeCell ref="W21:W22"/>
    <mergeCell ref="Y21:Y22"/>
    <mergeCell ref="W9:W10"/>
    <mergeCell ref="AA18:AA19"/>
    <mergeCell ref="AA21:AA22"/>
    <mergeCell ref="A1:Q1"/>
    <mergeCell ref="M2:O2"/>
    <mergeCell ref="K18:K19"/>
    <mergeCell ref="M18:M19"/>
    <mergeCell ref="O18:O19"/>
    <mergeCell ref="Q18:Q19"/>
    <mergeCell ref="K9:K10"/>
    <mergeCell ref="M9:M10"/>
    <mergeCell ref="O9:O10"/>
    <mergeCell ref="I15:I16"/>
    <mergeCell ref="A17:H17"/>
    <mergeCell ref="A18:A19"/>
    <mergeCell ref="I18:I19"/>
    <mergeCell ref="G15:G16"/>
    <mergeCell ref="A15:A16"/>
    <mergeCell ref="B15:B16"/>
    <mergeCell ref="B18:B19"/>
    <mergeCell ref="D18:D19"/>
    <mergeCell ref="E18:E19"/>
    <mergeCell ref="F18:F19"/>
    <mergeCell ref="A5:BB5"/>
    <mergeCell ref="A9:A10"/>
    <mergeCell ref="B9:B10"/>
    <mergeCell ref="U18:U19"/>
    <mergeCell ref="A23:H23"/>
    <mergeCell ref="A21:A22"/>
    <mergeCell ref="B21:B22"/>
    <mergeCell ref="D21:D22"/>
    <mergeCell ref="E21:E22"/>
    <mergeCell ref="F21:F22"/>
    <mergeCell ref="G21:G22"/>
    <mergeCell ref="G9:G10"/>
    <mergeCell ref="A11:H11"/>
    <mergeCell ref="A12:A13"/>
    <mergeCell ref="B12:B13"/>
    <mergeCell ref="D12:D13"/>
    <mergeCell ref="C12:C13"/>
    <mergeCell ref="C15:C16"/>
    <mergeCell ref="C18:C19"/>
    <mergeCell ref="BB6:BB7"/>
    <mergeCell ref="BB9:BB10"/>
    <mergeCell ref="BB12:BB13"/>
    <mergeCell ref="BB15:BB16"/>
    <mergeCell ref="I6:I7"/>
    <mergeCell ref="K6:K7"/>
    <mergeCell ref="M6:M7"/>
    <mergeCell ref="O6:O7"/>
    <mergeCell ref="Q6:Q7"/>
    <mergeCell ref="Q9:Q10"/>
    <mergeCell ref="AA6:AA7"/>
    <mergeCell ref="AC6:AC7"/>
    <mergeCell ref="AE6:AE7"/>
    <mergeCell ref="AG6:AG7"/>
    <mergeCell ref="AI6:AI7"/>
    <mergeCell ref="AK6:AK7"/>
    <mergeCell ref="AQ6:AQ7"/>
    <mergeCell ref="AS6:AS7"/>
    <mergeCell ref="AU6:AU7"/>
    <mergeCell ref="AW6:AW7"/>
    <mergeCell ref="AY6:AY7"/>
    <mergeCell ref="AC9:AC10"/>
    <mergeCell ref="O12:O13"/>
    <mergeCell ref="Q12:Q13"/>
    <mergeCell ref="K15:K16"/>
    <mergeCell ref="M15:M16"/>
    <mergeCell ref="S6:S7"/>
    <mergeCell ref="S9:S10"/>
    <mergeCell ref="C21:C22"/>
    <mergeCell ref="E12:E13"/>
    <mergeCell ref="F12:F13"/>
    <mergeCell ref="G12:G13"/>
    <mergeCell ref="D15:D16"/>
    <mergeCell ref="E15:E16"/>
    <mergeCell ref="D9:D10"/>
    <mergeCell ref="E9:E10"/>
    <mergeCell ref="F9:F10"/>
    <mergeCell ref="B6:H6"/>
    <mergeCell ref="B7:D7"/>
    <mergeCell ref="E7:H7"/>
    <mergeCell ref="C9:C10"/>
    <mergeCell ref="F15:F16"/>
    <mergeCell ref="BB18:BB19"/>
    <mergeCell ref="BB21:BB22"/>
    <mergeCell ref="A4:BB4"/>
    <mergeCell ref="A6:A8"/>
    <mergeCell ref="G18:G19"/>
    <mergeCell ref="I21:I22"/>
    <mergeCell ref="K21:K22"/>
    <mergeCell ref="M21:M22"/>
    <mergeCell ref="O15:O16"/>
    <mergeCell ref="Q15:Q16"/>
    <mergeCell ref="K12:K13"/>
    <mergeCell ref="O21:O22"/>
    <mergeCell ref="Q21:Q22"/>
    <mergeCell ref="U6:U7"/>
    <mergeCell ref="U9:U10"/>
    <mergeCell ref="U12:U13"/>
    <mergeCell ref="U15:U16"/>
    <mergeCell ref="S12:S13"/>
    <mergeCell ref="S15:S16"/>
    <mergeCell ref="S18:S19"/>
    <mergeCell ref="S21:S22"/>
    <mergeCell ref="I9:I10"/>
    <mergeCell ref="I12:I13"/>
    <mergeCell ref="M12:M13"/>
    <mergeCell ref="A24:A25"/>
    <mergeCell ref="B24:B25"/>
    <mergeCell ref="C24:C25"/>
    <mergeCell ref="D24:D25"/>
    <mergeCell ref="E24:E25"/>
    <mergeCell ref="F24:F25"/>
    <mergeCell ref="G24:G25"/>
    <mergeCell ref="A26:H26"/>
    <mergeCell ref="I24:I25"/>
    <mergeCell ref="K24:K25"/>
    <mergeCell ref="M24:M25"/>
    <mergeCell ref="O24:O25"/>
    <mergeCell ref="Q24:Q25"/>
    <mergeCell ref="S24:S25"/>
    <mergeCell ref="U24:U25"/>
    <mergeCell ref="W24:W25"/>
    <mergeCell ref="Y24:Y25"/>
    <mergeCell ref="AA24:AA25"/>
    <mergeCell ref="AU24:AU25"/>
    <mergeCell ref="AW24:AW25"/>
    <mergeCell ref="AY24:AY25"/>
    <mergeCell ref="BB24:BB25"/>
    <mergeCell ref="AC24:AC25"/>
    <mergeCell ref="AE24:AE25"/>
    <mergeCell ref="AG24:AG25"/>
    <mergeCell ref="AI24:AI25"/>
    <mergeCell ref="AK24:AK25"/>
    <mergeCell ref="AM24:AM25"/>
    <mergeCell ref="AO24:AO25"/>
    <mergeCell ref="AQ24:AQ25"/>
    <mergeCell ref="AS24:AS25"/>
  </mergeCells>
  <conditionalFormatting sqref="I12:I13">
    <cfRule type="dataBar" priority="27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{8E9A68C6-846D-424E-B548-45993B812CBF}</x14:id>
        </ext>
      </extLst>
    </cfRule>
  </conditionalFormatting>
  <conditionalFormatting sqref="I15:I16">
    <cfRule type="dataBar" priority="27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{E8D4A463-6A07-4E68-A4A2-D6B6F5530284}</x14:id>
        </ext>
      </extLst>
    </cfRule>
  </conditionalFormatting>
  <conditionalFormatting sqref="I18:I19">
    <cfRule type="dataBar" priority="27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{88AC03E1-E041-493B-8267-5FA174C590F1}</x14:id>
        </ext>
      </extLst>
    </cfRule>
  </conditionalFormatting>
  <conditionalFormatting sqref="I21:I22">
    <cfRule type="dataBar" priority="27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{7151CEFA-80FD-44CB-9AB8-3411A2EB0EAF}</x14:id>
        </ext>
      </extLst>
    </cfRule>
  </conditionalFormatting>
  <conditionalFormatting sqref="I24:I25">
    <cfRule type="dataBar" priority="1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{A47C30BB-E32B-48F7-8A32-181159B0A23E}</x14:id>
        </ext>
      </extLst>
    </cfRule>
  </conditionalFormatting>
  <conditionalFormatting sqref="I9:J22">
    <cfRule type="dataBar" priority="4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{5EC15DF9-54FB-4FED-A908-0D1A7E1FC0B8}</x14:id>
        </ext>
      </extLst>
    </cfRule>
  </conditionalFormatting>
  <conditionalFormatting sqref="I9:J23 K9:Q22">
    <cfRule type="dataBar" priority="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{A1D2A8DA-0DF5-44A4-8191-DD37E251674B}</x14:id>
        </ext>
      </extLst>
    </cfRule>
  </conditionalFormatting>
  <conditionalFormatting sqref="I24:J25">
    <cfRule type="dataBar" priority="1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{473ADFF3-0BA3-4276-A1B4-8920D12717C8}</x14:id>
        </ext>
      </extLst>
    </cfRule>
  </conditionalFormatting>
  <conditionalFormatting sqref="I9:Q10">
    <cfRule type="dataBar" priority="4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{1DABA211-F9E3-4E77-8709-DF86FAD7C9EE}</x14:id>
        </ext>
      </extLst>
    </cfRule>
  </conditionalFormatting>
  <conditionalFormatting sqref="I11:Q11 I17:Q17 I14:Q14 I20:Q20">
    <cfRule type="dataBar" priority="4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{DDA11D83-AEE3-4A5C-BB65-F3C88DB7EADE}</x14:id>
        </ext>
      </extLst>
    </cfRule>
  </conditionalFormatting>
  <conditionalFormatting sqref="I24:Q25">
    <cfRule type="dataBar" priority="1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{8F254092-70FD-4F1A-8A4A-DDA45779A5FD}</x14:id>
        </ext>
      </extLst>
    </cfRule>
  </conditionalFormatting>
  <conditionalFormatting sqref="K9:K10">
    <cfRule type="dataBar" priority="3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{8C0DF1C2-74F3-41EA-B8E5-FE52EFD39CF8}</x14:id>
        </ext>
      </extLst>
    </cfRule>
  </conditionalFormatting>
  <conditionalFormatting sqref="K12:K13">
    <cfRule type="dataBar" priority="26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{18FA833B-2D68-43A6-93C7-9BCFBDF58215}</x14:id>
        </ext>
      </extLst>
    </cfRule>
    <cfRule type="dataBar" priority="27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{CE81B584-6FED-4148-B3F3-7A6D9A4CBDF0}</x14:id>
        </ext>
      </extLst>
    </cfRule>
  </conditionalFormatting>
  <conditionalFormatting sqref="K15:K16">
    <cfRule type="dataBar" priority="26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{FF82D294-0FB6-40CF-B34D-2B89F097FA4D}</x14:id>
        </ext>
      </extLst>
    </cfRule>
    <cfRule type="dataBar" priority="26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{D5485BC0-D32A-4592-878C-CEC74472030B}</x14:id>
        </ext>
      </extLst>
    </cfRule>
  </conditionalFormatting>
  <conditionalFormatting sqref="K18:K19">
    <cfRule type="dataBar" priority="26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{4826F334-9C35-42EC-9969-DDC02A06B0CF}</x14:id>
        </ext>
      </extLst>
    </cfRule>
    <cfRule type="dataBar" priority="26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{0079AB9B-7633-4508-BDE2-1B67E61DE136}</x14:id>
        </ext>
      </extLst>
    </cfRule>
  </conditionalFormatting>
  <conditionalFormatting sqref="K21:K22">
    <cfRule type="dataBar" priority="26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{438B98C5-AA09-45A4-A8BB-9A9309401253}</x14:id>
        </ext>
      </extLst>
    </cfRule>
    <cfRule type="dataBar" priority="26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{2652B398-8F2F-4B58-89FF-7A125F4EA889}</x14:id>
        </ext>
      </extLst>
    </cfRule>
  </conditionalFormatting>
  <conditionalFormatting sqref="K24:K25">
    <cfRule type="dataBar" priority="1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{3372A1DC-43A2-4FC6-B2B4-7BCE0159396C}</x14:id>
        </ext>
      </extLst>
    </cfRule>
    <cfRule type="dataBar" priority="1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{15376D45-F989-455F-B430-2DF9D1DE4565}</x14:id>
        </ext>
      </extLst>
    </cfRule>
  </conditionalFormatting>
  <conditionalFormatting sqref="K9:L22">
    <cfRule type="dataBar" priority="4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{24701D79-D03A-46AC-B88B-0DB1B44C5051}</x14:id>
        </ext>
      </extLst>
    </cfRule>
  </conditionalFormatting>
  <conditionalFormatting sqref="K24:L25">
    <cfRule type="dataBar" priority="1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{FD1149AA-B2DB-414E-A26D-A900428FF107}</x14:id>
        </ext>
      </extLst>
    </cfRule>
  </conditionalFormatting>
  <conditionalFormatting sqref="M9:M10">
    <cfRule type="dataBar" priority="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{7DBCCC54-85FC-4742-BBF6-9ED64892B224}</x14:id>
        </ext>
      </extLst>
    </cfRule>
    <cfRule type="dataBar" priority="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{6F7A9C10-9623-4363-B3E3-8D87F28D815C}</x14:id>
        </ext>
      </extLst>
    </cfRule>
  </conditionalFormatting>
  <conditionalFormatting sqref="M12:M13">
    <cfRule type="dataBar" priority="2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{FAEDB54B-9F90-40D6-8358-B78E1924507A}</x14:id>
        </ext>
      </extLst>
    </cfRule>
  </conditionalFormatting>
  <conditionalFormatting sqref="M15:M16">
    <cfRule type="dataBar" priority="2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{C4A61577-3467-40E6-9893-C5EA9AE391D5}</x14:id>
        </ext>
      </extLst>
    </cfRule>
  </conditionalFormatting>
  <conditionalFormatting sqref="M18:M19">
    <cfRule type="dataBar" priority="2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{772A3ABF-93ED-4935-A21F-70E7A0D82DCB}</x14:id>
        </ext>
      </extLst>
    </cfRule>
  </conditionalFormatting>
  <conditionalFormatting sqref="M21:M22">
    <cfRule type="dataBar" priority="2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{7D86880F-7AF8-4B58-811C-99C7593DD84F}</x14:id>
        </ext>
      </extLst>
    </cfRule>
  </conditionalFormatting>
  <conditionalFormatting sqref="M24:M25">
    <cfRule type="dataBar" priority="1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{BFBCED59-BB43-4035-A72C-41A1A08FC2C6}</x14:id>
        </ext>
      </extLst>
    </cfRule>
  </conditionalFormatting>
  <conditionalFormatting sqref="O12:O13">
    <cfRule type="dataBar" priority="2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{0078249A-19B7-4CCC-A4D2-4A51DA6FE390}</x14:id>
        </ext>
      </extLst>
    </cfRule>
  </conditionalFormatting>
  <conditionalFormatting sqref="O15:O16">
    <cfRule type="dataBar" priority="4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{75C7DE9F-C4B4-4462-8A19-DBFAD4DF180A}</x14:id>
        </ext>
      </extLst>
    </cfRule>
    <cfRule type="dataBar" priority="2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{F714ACF1-6CF9-4378-A371-C72A07401090}</x14:id>
        </ext>
      </extLst>
    </cfRule>
  </conditionalFormatting>
  <conditionalFormatting sqref="O18:O19">
    <cfRule type="dataBar" priority="2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{27A1368F-4738-4308-A43A-C938C99863A3}</x14:id>
        </ext>
      </extLst>
    </cfRule>
  </conditionalFormatting>
  <conditionalFormatting sqref="O21:O22">
    <cfRule type="dataBar" priority="2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{40D12176-2E2B-4B3B-B105-53C63B5ECD14}</x14:id>
        </ext>
      </extLst>
    </cfRule>
  </conditionalFormatting>
  <conditionalFormatting sqref="O24:O25">
    <cfRule type="dataBar" priority="1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{8F092C61-01EE-47F5-B7D9-41F4309476D0}</x14:id>
        </ext>
      </extLst>
    </cfRule>
  </conditionalFormatting>
  <conditionalFormatting sqref="Q12:Q13">
    <cfRule type="dataBar" priority="25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{4BCD289B-82A4-4668-B38E-F015893AEFF3}</x14:id>
        </ext>
      </extLst>
    </cfRule>
  </conditionalFormatting>
  <conditionalFormatting sqref="Q15:Q16">
    <cfRule type="dataBar" priority="2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{EC3B5512-C7EE-4801-AF27-9CC98783DB1D}</x14:id>
        </ext>
      </extLst>
    </cfRule>
  </conditionalFormatting>
  <conditionalFormatting sqref="Q18:Q19">
    <cfRule type="dataBar" priority="2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{33B9C2E8-D7B7-4937-B674-C3CEDA279169}</x14:id>
        </ext>
      </extLst>
    </cfRule>
  </conditionalFormatting>
  <conditionalFormatting sqref="Q21:Q22">
    <cfRule type="dataBar" priority="2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{F4D14702-EEE7-4D49-BB39-1D6B9DE81C98}</x14:id>
        </ext>
      </extLst>
    </cfRule>
  </conditionalFormatting>
  <conditionalFormatting sqref="Q24:Q25">
    <cfRule type="dataBar" priority="1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{76213234-5E6A-453C-884E-297F5FEB486D}</x14:id>
        </ext>
      </extLst>
    </cfRule>
  </conditionalFormatting>
  <conditionalFormatting sqref="S9:S10">
    <cfRule type="dataBar" priority="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{EAA6AAF6-D351-4A6E-B292-C83B92C73A5C}</x14:id>
        </ext>
      </extLst>
    </cfRule>
  </conditionalFormatting>
  <conditionalFormatting sqref="S12:S13">
    <cfRule type="dataBar" priority="2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{6CAE17C5-BFB3-40AE-8202-2EA7A3CD15D0}</x14:id>
        </ext>
      </extLst>
    </cfRule>
    <cfRule type="dataBar" priority="24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{32D4DBC0-C517-4C9B-960A-4128D92B5173}</x14:id>
        </ext>
      </extLst>
    </cfRule>
  </conditionalFormatting>
  <conditionalFormatting sqref="S15:S16">
    <cfRule type="dataBar" priority="24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{8BA1DFAB-6048-4289-99A5-537DA799E2C8}</x14:id>
        </ext>
      </extLst>
    </cfRule>
    <cfRule type="dataBar" priority="24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{7AD1FCD2-4CD6-455F-8E2E-386BAFA55D2C}</x14:id>
        </ext>
      </extLst>
    </cfRule>
  </conditionalFormatting>
  <conditionalFormatting sqref="S18:S19">
    <cfRule type="dataBar" priority="2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{A1137C57-8559-4CF8-9A34-184E2202C3E0}</x14:id>
        </ext>
      </extLst>
    </cfRule>
    <cfRule type="dataBar" priority="24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{9C6273A0-D15C-4FFE-8730-37C9E327FA96}</x14:id>
        </ext>
      </extLst>
    </cfRule>
  </conditionalFormatting>
  <conditionalFormatting sqref="S21:S22">
    <cfRule type="dataBar" priority="24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{2671C56D-0831-490E-A231-6C4918EFF1D0}</x14:id>
        </ext>
      </extLst>
    </cfRule>
    <cfRule type="dataBar" priority="24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{65C372DB-802A-4255-BADD-C8D87B0B7638}</x14:id>
        </ext>
      </extLst>
    </cfRule>
  </conditionalFormatting>
  <conditionalFormatting sqref="S24:S25">
    <cfRule type="dataBar" priority="1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{ADDF04BF-6921-46CA-9AAD-73F0563F6E46}</x14:id>
        </ext>
      </extLst>
    </cfRule>
    <cfRule type="dataBar" priority="1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{1CD722B1-B0F2-49DB-A3B2-945116DA94EF}</x14:id>
        </ext>
      </extLst>
    </cfRule>
  </conditionalFormatting>
  <conditionalFormatting sqref="U9:U10">
    <cfRule type="dataBar" priority="5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{4C0979C0-0D32-4630-B81B-C070B94018A9}</x14:id>
        </ext>
      </extLst>
    </cfRule>
  </conditionalFormatting>
  <conditionalFormatting sqref="U9:U22">
    <cfRule type="dataBar" priority="5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{CCD3F35F-F72A-4D27-B230-E069CCAD3A8A}</x14:id>
        </ext>
      </extLst>
    </cfRule>
  </conditionalFormatting>
  <conditionalFormatting sqref="U12:U13">
    <cfRule type="dataBar" priority="24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{9B769BA9-7D88-44AD-9B3A-0418A4517152}</x14:id>
        </ext>
      </extLst>
    </cfRule>
  </conditionalFormatting>
  <conditionalFormatting sqref="U15:U16">
    <cfRule type="dataBar" priority="2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{D7964331-56B3-4C9C-9661-22A1FE547484}</x14:id>
        </ext>
      </extLst>
    </cfRule>
  </conditionalFormatting>
  <conditionalFormatting sqref="U17 U11 U14 U20">
    <cfRule type="dataBar" priority="5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{E7ED55FE-D87F-4A92-9171-BBC9832CEA56}</x14:id>
        </ext>
      </extLst>
    </cfRule>
  </conditionalFormatting>
  <conditionalFormatting sqref="U18:U19">
    <cfRule type="dataBar" priority="2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{9E23A826-4D26-4660-A192-0A0705D7E18D}</x14:id>
        </ext>
      </extLst>
    </cfRule>
  </conditionalFormatting>
  <conditionalFormatting sqref="U21:U22">
    <cfRule type="dataBar" priority="2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{2E2AF105-F75C-4977-B2DE-843738E54BE1}</x14:id>
        </ext>
      </extLst>
    </cfRule>
  </conditionalFormatting>
  <conditionalFormatting sqref="U24:U25">
    <cfRule type="dataBar" priority="1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{A672B98E-0540-4E36-9D4A-7DFF584EDD94}</x14:id>
        </ext>
      </extLst>
    </cfRule>
    <cfRule type="dataBar" priority="1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{9CB4ECB6-0A3E-4004-A48C-219A83649DC4}</x14:id>
        </ext>
      </extLst>
    </cfRule>
  </conditionalFormatting>
  <conditionalFormatting sqref="W9:W10">
    <cfRule type="dataBar" priority="3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{104E888B-99BD-44BF-8990-4CD38E82DB2F}</x14:id>
        </ext>
      </extLst>
    </cfRule>
  </conditionalFormatting>
  <conditionalFormatting sqref="W9:W22">
    <cfRule type="dataBar" priority="3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{17E29DFB-74BA-4698-BF33-F2824209A48A}</x14:id>
        </ext>
      </extLst>
    </cfRule>
  </conditionalFormatting>
  <conditionalFormatting sqref="W12:W13">
    <cfRule type="dataBar" priority="10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{D75924A8-B2C8-4F95-8EB8-0D64D972AEEE}</x14:id>
        </ext>
      </extLst>
    </cfRule>
    <cfRule type="dataBar" priority="2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{3BC05C83-5FD1-4F83-8181-5662B85F2C6B}</x14:id>
        </ext>
      </extLst>
    </cfRule>
  </conditionalFormatting>
  <conditionalFormatting sqref="W15:W16">
    <cfRule type="dataBar" priority="2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{72655AE3-ACB3-425E-B7AD-E13E87665FAA}</x14:id>
        </ext>
      </extLst>
    </cfRule>
    <cfRule type="dataBar" priority="10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{CB939860-A8D9-4C52-B15A-3D6C1229B463}</x14:id>
        </ext>
      </extLst>
    </cfRule>
    <cfRule type="dataBar" priority="10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{D000B33D-1D32-41B7-9DC1-08E897267580}</x14:id>
        </ext>
      </extLst>
    </cfRule>
  </conditionalFormatting>
  <conditionalFormatting sqref="W17 W11 W14 W20">
    <cfRule type="dataBar" priority="3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{0E140A4D-9D52-4B58-ADA8-B729DBD85FAA}</x14:id>
        </ext>
      </extLst>
    </cfRule>
  </conditionalFormatting>
  <conditionalFormatting sqref="W18:W19">
    <cfRule type="dataBar" priority="2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{579071CB-A8FC-4780-87B7-C221BBC79AC3}</x14:id>
        </ext>
      </extLst>
    </cfRule>
    <cfRule type="dataBar" priority="10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{D28BDE97-F106-4031-8263-9700C82D21F9}</x14:id>
        </ext>
      </extLst>
    </cfRule>
    <cfRule type="dataBar" priority="9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{7F9394AA-04C9-4F8B-BFB3-FD889E720B19}</x14:id>
        </ext>
      </extLst>
    </cfRule>
  </conditionalFormatting>
  <conditionalFormatting sqref="W21:W22">
    <cfRule type="dataBar" priority="2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{2F110019-13F7-4F2B-B7B9-F2F9F7E62396}</x14:id>
        </ext>
      </extLst>
    </cfRule>
    <cfRule type="dataBar" priority="9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{DCDDD026-E1F1-46B2-BD23-55937B4FDB4C}</x14:id>
        </ext>
      </extLst>
    </cfRule>
    <cfRule type="dataBar" priority="9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{B24327B2-99FD-4709-8A3E-2E9669EA2FC5}</x14:id>
        </ext>
      </extLst>
    </cfRule>
  </conditionalFormatting>
  <conditionalFormatting sqref="W24:W25">
    <cfRule type="dataBar" priority="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{8EB3FDEE-8014-4B71-98D6-B0AF1D1BF3D1}</x14:id>
        </ext>
      </extLst>
    </cfRule>
    <cfRule type="dataBar" priority="9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{5B0024C4-6AF5-4F72-BA4B-5FCBA52EAFC5}</x14:id>
        </ext>
      </extLst>
    </cfRule>
    <cfRule type="dataBar" priority="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{7E8C26A3-A7F8-4270-8F10-6440FFFB5479}</x14:id>
        </ext>
      </extLst>
    </cfRule>
  </conditionalFormatting>
  <conditionalFormatting sqref="Y9:Y10">
    <cfRule type="dataBar" priority="3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{57D09456-AB20-480B-9D11-DAA36BAE5AA0}</x14:id>
        </ext>
      </extLst>
    </cfRule>
  </conditionalFormatting>
  <conditionalFormatting sqref="Y9:Y22">
    <cfRule type="dataBar" priority="3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{DA830B89-A37C-466D-A108-40174AC291DC}</x14:id>
        </ext>
      </extLst>
    </cfRule>
  </conditionalFormatting>
  <conditionalFormatting sqref="Y11 Y17 Y14 Y20">
    <cfRule type="dataBar" priority="3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{8336BA26-DEBC-4D8F-BE50-56644F8EC993}</x14:id>
        </ext>
      </extLst>
    </cfRule>
  </conditionalFormatting>
  <conditionalFormatting sqref="Y12:Y13">
    <cfRule type="dataBar" priority="2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{817828FE-3749-4E00-B57E-AF4FAAF9B8E3}</x14:id>
        </ext>
      </extLst>
    </cfRule>
  </conditionalFormatting>
  <conditionalFormatting sqref="Y15:Y16">
    <cfRule type="dataBar" priority="2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{1CECD2FE-5B07-4754-92BB-287E9FE628CA}</x14:id>
        </ext>
      </extLst>
    </cfRule>
  </conditionalFormatting>
  <conditionalFormatting sqref="Y18:Y19">
    <cfRule type="dataBar" priority="2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{F1E29D47-71B3-4740-BD04-8FDD81438A71}</x14:id>
        </ext>
      </extLst>
    </cfRule>
  </conditionalFormatting>
  <conditionalFormatting sqref="Y21:Y22">
    <cfRule type="dataBar" priority="2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{B7F9B25E-6F94-41BD-AF40-DC0FFB22C8AF}</x14:id>
        </ext>
      </extLst>
    </cfRule>
  </conditionalFormatting>
  <conditionalFormatting sqref="Y24:Y25">
    <cfRule type="dataBar" priority="1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{48584DE0-0999-4862-93F0-F8A758312013}</x14:id>
        </ext>
      </extLst>
    </cfRule>
    <cfRule type="dataBar" priority="1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{C4BD5C94-E7C2-497F-A0FB-91DA90727CC0}</x14:id>
        </ext>
      </extLst>
    </cfRule>
  </conditionalFormatting>
  <conditionalFormatting sqref="AA9:AA10">
    <cfRule type="dataBar" priority="3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{8B7716C6-4A73-42FA-B9BE-FAA26662FCC6}</x14:id>
        </ext>
      </extLst>
    </cfRule>
  </conditionalFormatting>
  <conditionalFormatting sqref="AA9:AA22">
    <cfRule type="dataBar" priority="3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{A1A72BCD-57CF-4247-A838-5F154D4AF77F}</x14:id>
        </ext>
      </extLst>
    </cfRule>
  </conditionalFormatting>
  <conditionalFormatting sqref="AA11 AA17 AA14 AA20">
    <cfRule type="dataBar" priority="3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{F8814955-0AAA-4416-B96A-C383B11042AC}</x14:id>
        </ext>
      </extLst>
    </cfRule>
  </conditionalFormatting>
  <conditionalFormatting sqref="AA12:AA13">
    <cfRule type="dataBar" priority="2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{9BEB78A1-CC55-45B7-9054-7AD4B0E1409D}</x14:id>
        </ext>
      </extLst>
    </cfRule>
  </conditionalFormatting>
  <conditionalFormatting sqref="AA15:AA16">
    <cfRule type="dataBar" priority="2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{D16DDD90-4E10-4089-8B5E-F46AB1CA3BE1}</x14:id>
        </ext>
      </extLst>
    </cfRule>
  </conditionalFormatting>
  <conditionalFormatting sqref="AA18:AA19">
    <cfRule type="dataBar" priority="2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{72FA3AF3-5C3C-4317-8370-8D069F8F08D1}</x14:id>
        </ext>
      </extLst>
    </cfRule>
  </conditionalFormatting>
  <conditionalFormatting sqref="AA21:AA22">
    <cfRule type="dataBar" priority="2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{55571774-0994-45BD-97C6-AF301ECB143F}</x14:id>
        </ext>
      </extLst>
    </cfRule>
  </conditionalFormatting>
  <conditionalFormatting sqref="AA24:AA25">
    <cfRule type="dataBar" priority="1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{A2DFFA5E-8808-459D-997B-754A069228EB}</x14:id>
        </ext>
      </extLst>
    </cfRule>
    <cfRule type="dataBar" priority="1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{2D9E4EF4-69CA-4BFF-A4B8-F642372D5A0B}</x14:id>
        </ext>
      </extLst>
    </cfRule>
  </conditionalFormatting>
  <conditionalFormatting sqref="AC9:AC10">
    <cfRule type="dataBar" priority="3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{1BE5F117-668A-4C77-A927-B9EAFDF5D584}</x14:id>
        </ext>
      </extLst>
    </cfRule>
  </conditionalFormatting>
  <conditionalFormatting sqref="AC9:AC22">
    <cfRule type="dataBar" priority="3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{196592F9-7D23-44E9-9825-0FD6198BFEA8}</x14:id>
        </ext>
      </extLst>
    </cfRule>
  </conditionalFormatting>
  <conditionalFormatting sqref="AC11 AC17 AC14 AC20">
    <cfRule type="dataBar" priority="3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{3BA6176B-B912-4FED-8D0A-8470F006DC2F}</x14:id>
        </ext>
      </extLst>
    </cfRule>
  </conditionalFormatting>
  <conditionalFormatting sqref="AC12:AC13">
    <cfRule type="dataBar" priority="2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{3C90AEBA-3F83-4F41-B273-4D5702CBE48A}</x14:id>
        </ext>
      </extLst>
    </cfRule>
  </conditionalFormatting>
  <conditionalFormatting sqref="AC15:AC16">
    <cfRule type="dataBar" priority="2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{9CBEE168-FA2E-46E7-88A6-B3A22C3836FC}</x14:id>
        </ext>
      </extLst>
    </cfRule>
  </conditionalFormatting>
  <conditionalFormatting sqref="AC18:AC19">
    <cfRule type="dataBar" priority="2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{E2D1CBC0-4502-4130-8C2D-680DA4B81A04}</x14:id>
        </ext>
      </extLst>
    </cfRule>
  </conditionalFormatting>
  <conditionalFormatting sqref="AC21:AC22">
    <cfRule type="dataBar" priority="2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{07E95C8E-19D3-4D83-B043-10A81F468106}</x14:id>
        </ext>
      </extLst>
    </cfRule>
  </conditionalFormatting>
  <conditionalFormatting sqref="AC24:AC25">
    <cfRule type="dataBar" priority="1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{8723A31E-9C25-46AE-9B80-9B81C8CAC913}</x14:id>
        </ext>
      </extLst>
    </cfRule>
    <cfRule type="dataBar" priority="1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{05F524E3-2E55-418F-AC6D-3A636C2162B0}</x14:id>
        </ext>
      </extLst>
    </cfRule>
  </conditionalFormatting>
  <conditionalFormatting sqref="AE9:AE10">
    <cfRule type="dataBar" priority="3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{7AE565C1-F72A-4985-9951-D659724D5D24}</x14:id>
        </ext>
      </extLst>
    </cfRule>
  </conditionalFormatting>
  <conditionalFormatting sqref="AE9:AE22">
    <cfRule type="dataBar" priority="3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{A4F56155-99D8-48AF-996A-9D0A24838100}</x14:id>
        </ext>
      </extLst>
    </cfRule>
  </conditionalFormatting>
  <conditionalFormatting sqref="AE12:AE13">
    <cfRule type="dataBar" priority="2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{F57DAB64-883E-435C-BB6C-BC1277F4986C}</x14:id>
        </ext>
      </extLst>
    </cfRule>
    <cfRule type="dataBar" priority="9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{D66D9A43-C2C0-4C9C-A4AC-9B600A6CF124}</x14:id>
        </ext>
      </extLst>
    </cfRule>
  </conditionalFormatting>
  <conditionalFormatting sqref="AE15:AE16">
    <cfRule type="dataBar" priority="2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{AB4C1185-0BB5-434C-9A1E-84880CB5CBF2}</x14:id>
        </ext>
      </extLst>
    </cfRule>
    <cfRule type="dataBar" priority="9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{4A006707-6AAA-4531-A975-6F07FC7107C8}</x14:id>
        </ext>
      </extLst>
    </cfRule>
  </conditionalFormatting>
  <conditionalFormatting sqref="AE17 AE11 AE14 AE20">
    <cfRule type="dataBar" priority="3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{596A3A05-BC77-455C-A9BF-2A6C3F1F4C48}</x14:id>
        </ext>
      </extLst>
    </cfRule>
  </conditionalFormatting>
  <conditionalFormatting sqref="AE18:AE19">
    <cfRule type="dataBar" priority="9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{E1EA8292-FF9C-482A-87B5-0AE47FC29042}</x14:id>
        </ext>
      </extLst>
    </cfRule>
    <cfRule type="dataBar" priority="2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{ED6FA199-7F64-4297-9DAE-2BB2DCD9A86A}</x14:id>
        </ext>
      </extLst>
    </cfRule>
  </conditionalFormatting>
  <conditionalFormatting sqref="AE21:AE22">
    <cfRule type="dataBar" priority="9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{FC7FA0B9-A126-4C3F-A853-896D31A280A2}</x14:id>
        </ext>
      </extLst>
    </cfRule>
    <cfRule type="dataBar" priority="2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{3D99379C-A33C-41D1-84D8-13D4348636E8}</x14:id>
        </ext>
      </extLst>
    </cfRule>
  </conditionalFormatting>
  <conditionalFormatting sqref="AE24:AE25">
    <cfRule type="dataBar" priority="8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{90ECEBE3-1B58-4F97-BFE2-A8BC16E26C5A}</x14:id>
        </ext>
      </extLst>
    </cfRule>
    <cfRule type="dataBar" priority="8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{BA28D5DE-0EB3-4C2E-9CBE-5BCEBCDC8F68}</x14:id>
        </ext>
      </extLst>
    </cfRule>
  </conditionalFormatting>
  <conditionalFormatting sqref="AG9:AG10">
    <cfRule type="dataBar" priority="3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{49077310-796C-4B05-A54C-D7EB77450F7E}</x14:id>
        </ext>
      </extLst>
    </cfRule>
  </conditionalFormatting>
  <conditionalFormatting sqref="AG9:AG22">
    <cfRule type="dataBar" priority="30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{0CD05BDE-9339-4347-BA15-5CF6135E815B}</x14:id>
        </ext>
      </extLst>
    </cfRule>
  </conditionalFormatting>
  <conditionalFormatting sqref="AG12:AG13">
    <cfRule type="dataBar" priority="2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{BB660CD8-9612-45C1-B2A9-8C5096CAAEA8}</x14:id>
        </ext>
      </extLst>
    </cfRule>
  </conditionalFormatting>
  <conditionalFormatting sqref="AG15:AG16">
    <cfRule type="dataBar" priority="2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{045045C9-497D-400B-8BF3-1360DBF8DEDA}</x14:id>
        </ext>
      </extLst>
    </cfRule>
  </conditionalFormatting>
  <conditionalFormatting sqref="AG17 AG11 AG14 AG20">
    <cfRule type="dataBar" priority="3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{C51DB638-AE9A-4461-B1F4-005B20A1F027}</x14:id>
        </ext>
      </extLst>
    </cfRule>
  </conditionalFormatting>
  <conditionalFormatting sqref="AG18:AG19">
    <cfRule type="dataBar" priority="2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{9CE40886-C6E4-4EC5-974E-FFDBE9A8BEF8}</x14:id>
        </ext>
      </extLst>
    </cfRule>
  </conditionalFormatting>
  <conditionalFormatting sqref="AG21:AG22">
    <cfRule type="dataBar" priority="2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{36F097CA-95EE-4A5A-A070-37D669327219}</x14:id>
        </ext>
      </extLst>
    </cfRule>
  </conditionalFormatting>
  <conditionalFormatting sqref="AG24:AG25">
    <cfRule type="dataBar" priority="1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{7490C91D-4DE2-4C98-81E6-CE2F880B3BBD}</x14:id>
        </ext>
      </extLst>
    </cfRule>
    <cfRule type="dataBar" priority="1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{B90CB104-54BA-4F1B-9C4A-DD0A38A7C72D}</x14:id>
        </ext>
      </extLst>
    </cfRule>
  </conditionalFormatting>
  <conditionalFormatting sqref="AI9:AI10">
    <cfRule type="dataBar" priority="30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{7B6979F5-476D-4783-B4CA-DCDB350E9693}</x14:id>
        </ext>
      </extLst>
    </cfRule>
  </conditionalFormatting>
  <conditionalFormatting sqref="AI9:AI22">
    <cfRule type="dataBar" priority="30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{A9CEA6AD-2AEF-4B09-B19B-265D19304178}</x14:id>
        </ext>
      </extLst>
    </cfRule>
  </conditionalFormatting>
  <conditionalFormatting sqref="AI11 AI17 AI14 AI20">
    <cfRule type="dataBar" priority="30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{9D23246C-548A-4CDF-846E-1C952592B144}</x14:id>
        </ext>
      </extLst>
    </cfRule>
  </conditionalFormatting>
  <conditionalFormatting sqref="AI12:AI13">
    <cfRule type="dataBar" priority="2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{2C4545D6-E82A-4EAE-84AF-3A0F855B64A3}</x14:id>
        </ext>
      </extLst>
    </cfRule>
  </conditionalFormatting>
  <conditionalFormatting sqref="AI15:AI16">
    <cfRule type="dataBar" priority="2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{5B143D5C-4E32-427E-9958-3E3143A68016}</x14:id>
        </ext>
      </extLst>
    </cfRule>
  </conditionalFormatting>
  <conditionalFormatting sqref="AI18:AI19">
    <cfRule type="dataBar" priority="2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{2C432757-79EC-4845-AACC-940AC11F4973}</x14:id>
        </ext>
      </extLst>
    </cfRule>
  </conditionalFormatting>
  <conditionalFormatting sqref="AI21:AI22">
    <cfRule type="dataBar" priority="2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{D3F9A2BF-61BF-4131-83A2-A89760DCD14A}</x14:id>
        </ext>
      </extLst>
    </cfRule>
  </conditionalFormatting>
  <conditionalFormatting sqref="AI24:AI25">
    <cfRule type="dataBar" priority="1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{A342599A-22DD-4497-9E89-E7A9468C6E98}</x14:id>
        </ext>
      </extLst>
    </cfRule>
    <cfRule type="dataBar" priority="1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{6D18AEE4-7E7D-4C37-B76D-52ABFBC1291E}</x14:id>
        </ext>
      </extLst>
    </cfRule>
  </conditionalFormatting>
  <conditionalFormatting sqref="AK9:AK10">
    <cfRule type="dataBar" priority="30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{F3E89F7F-9AC6-493A-93F8-215A4D0C007C}</x14:id>
        </ext>
      </extLst>
    </cfRule>
    <cfRule type="dataBar" priority="7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{0AC5C6CF-BDC4-4D46-87BE-05F7CF25AFBC}</x14:id>
        </ext>
      </extLst>
    </cfRule>
  </conditionalFormatting>
  <conditionalFormatting sqref="AK9:AK22">
    <cfRule type="dataBar" priority="30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{8EF6751E-AA00-41A4-AEA9-574C1C20CFAD}</x14:id>
        </ext>
      </extLst>
    </cfRule>
  </conditionalFormatting>
  <conditionalFormatting sqref="AK11 AK17 AK14 AK20">
    <cfRule type="dataBar" priority="30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{49B40E6C-65D5-4CD9-97F5-0015E9813BB9}</x14:id>
        </ext>
      </extLst>
    </cfRule>
  </conditionalFormatting>
  <conditionalFormatting sqref="AK12:AK13">
    <cfRule type="dataBar" priority="2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{690D4259-0A9B-46DB-B1A4-566DEB292754}</x14:id>
        </ext>
      </extLst>
    </cfRule>
  </conditionalFormatting>
  <conditionalFormatting sqref="AK15:AK16">
    <cfRule type="dataBar" priority="2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{946D8CEC-E74D-4FD6-9A5F-1A1EAC049489}</x14:id>
        </ext>
      </extLst>
    </cfRule>
    <cfRule type="dataBar" priority="7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{9762C25E-0BD8-474E-89C1-6F781088C5CD}</x14:id>
        </ext>
      </extLst>
    </cfRule>
  </conditionalFormatting>
  <conditionalFormatting sqref="AK18:AK19">
    <cfRule type="dataBar" priority="7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{8D229E07-36B0-4D3F-A65A-5E6DE2E2F532}</x14:id>
        </ext>
      </extLst>
    </cfRule>
    <cfRule type="dataBar" priority="20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{D5330001-628D-403F-88DE-810555365EF4}</x14:id>
        </ext>
      </extLst>
    </cfRule>
  </conditionalFormatting>
  <conditionalFormatting sqref="AK21:AK22">
    <cfRule type="dataBar" priority="20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{8F148A06-A6AB-439E-98BD-D88646A60B38}</x14:id>
        </ext>
      </extLst>
    </cfRule>
    <cfRule type="dataBar" priority="7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{BB4952BD-DCF7-435E-87F0-57C58B4E708A}</x14:id>
        </ext>
      </extLst>
    </cfRule>
  </conditionalFormatting>
  <conditionalFormatting sqref="AK24:AK25">
    <cfRule type="dataBar" priority="7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{EB5D4F2F-A93F-483D-949A-4AA36A2DEA88}</x14:id>
        </ext>
      </extLst>
    </cfRule>
    <cfRule type="dataBar" priority="7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{F1760294-1CAA-458E-B83F-69CF1E2ACBAD}</x14:id>
        </ext>
      </extLst>
    </cfRule>
  </conditionalFormatting>
  <conditionalFormatting sqref="AM9:AM10">
    <cfRule type="dataBar" priority="6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{176499A7-0B04-421D-B450-61960BF5563B}</x14:id>
        </ext>
      </extLst>
    </cfRule>
    <cfRule type="dataBar" priority="6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{E5157DC5-FED7-4CCE-BA65-66C69655154B}</x14:id>
        </ext>
      </extLst>
    </cfRule>
  </conditionalFormatting>
  <conditionalFormatting sqref="AM11 AM14 AM17 AM20">
    <cfRule type="dataBar" priority="29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{B43EA0C5-34BE-4814-8C5A-10A76AE8E19A}</x14:id>
        </ext>
      </extLst>
    </cfRule>
  </conditionalFormatting>
  <conditionalFormatting sqref="AM12:AM13">
    <cfRule type="dataBar" priority="6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{188695DD-F7F4-40F6-B408-F97BCBEABC01}</x14:id>
        </ext>
      </extLst>
    </cfRule>
    <cfRule type="dataBar" priority="6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{5A783556-5B4F-4EA3-8253-3EF91BF6C377}</x14:id>
        </ext>
      </extLst>
    </cfRule>
  </conditionalFormatting>
  <conditionalFormatting sqref="AM15:AM16">
    <cfRule type="dataBar" priority="6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{D35DF1A5-3D2F-4F56-B118-48285FBD3C13}</x14:id>
        </ext>
      </extLst>
    </cfRule>
    <cfRule type="dataBar" priority="6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{23ABF843-0C07-4D75-9C09-1FED250CCF74}</x14:id>
        </ext>
      </extLst>
    </cfRule>
  </conditionalFormatting>
  <conditionalFormatting sqref="AM17 AM11 AM14 AM20">
    <cfRule type="dataBar" priority="30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{B2658EB6-F683-43F7-BC01-4D11D75CF077}</x14:id>
        </ext>
      </extLst>
    </cfRule>
  </conditionalFormatting>
  <conditionalFormatting sqref="AM18:AM19">
    <cfRule type="dataBar" priority="6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{4B40B7CC-B67B-4D99-B925-7A3E5189E8A9}</x14:id>
        </ext>
      </extLst>
    </cfRule>
    <cfRule type="dataBar" priority="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{26B4DCE4-0A44-4B00-8FBE-69676F4634BA}</x14:id>
        </ext>
      </extLst>
    </cfRule>
  </conditionalFormatting>
  <conditionalFormatting sqref="AM21:AM22">
    <cfRule type="dataBar" priority="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{20430C3A-4EF2-403D-B69B-CE79BDD9CBB6}</x14:id>
        </ext>
      </extLst>
    </cfRule>
    <cfRule type="dataBar" priority="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{E96F6E72-D579-4BAE-B366-C91299B0080B}</x14:id>
        </ext>
      </extLst>
    </cfRule>
  </conditionalFormatting>
  <conditionalFormatting sqref="AM24:AM25">
    <cfRule type="dataBar" priority="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{0FA3F952-694A-48FF-A117-40DC7AA8B853}</x14:id>
        </ext>
      </extLst>
    </cfRule>
    <cfRule type="dataBar" priority="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{10E5A5D0-0AE4-470E-A57A-3D01819F14A0}</x14:id>
        </ext>
      </extLst>
    </cfRule>
  </conditionalFormatting>
  <conditionalFormatting sqref="AO9:AO10">
    <cfRule type="dataBar" priority="29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{E131922B-435D-4151-AF3D-8FA802682106}</x14:id>
        </ext>
      </extLst>
    </cfRule>
    <cfRule type="dataBar" priority="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{FBE5B35E-A178-4395-9B8D-8D6E085D5535}</x14:id>
        </ext>
      </extLst>
    </cfRule>
    <cfRule type="dataBar" priority="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{7FEF12B0-DE71-4995-AF10-BD58884C23EA}</x14:id>
        </ext>
      </extLst>
    </cfRule>
  </conditionalFormatting>
  <conditionalFormatting sqref="AO9:AO22">
    <cfRule type="dataBar" priority="2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{80EDC499-D08B-417F-97DD-99ABDE553780}</x14:id>
        </ext>
      </extLst>
    </cfRule>
  </conditionalFormatting>
  <conditionalFormatting sqref="AO11 AO17 AO14 AO20">
    <cfRule type="dataBar" priority="29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{98AFD5E6-C55C-426B-800E-DC2B1A91BFEE}</x14:id>
        </ext>
      </extLst>
    </cfRule>
  </conditionalFormatting>
  <conditionalFormatting sqref="AO12:AO13">
    <cfRule type="dataBar" priority="20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{C7ADE20C-BCDD-4E44-8404-14371B4759DA}</x14:id>
        </ext>
      </extLst>
    </cfRule>
    <cfRule type="dataBar" priority="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{410CFD42-418A-4B42-B4A6-6B61F7899984}</x14:id>
        </ext>
      </extLst>
    </cfRule>
  </conditionalFormatting>
  <conditionalFormatting sqref="AO15:AO16">
    <cfRule type="dataBar" priority="20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{A8ABFDB9-BBD0-4AD8-AE50-DB39CF2A0B57}</x14:id>
        </ext>
      </extLst>
    </cfRule>
    <cfRule type="dataBar" priority="5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{9F75BBC5-5C4F-4F04-9AD5-3528CD2B484A}</x14:id>
        </ext>
      </extLst>
    </cfRule>
    <cfRule type="dataBar" priority="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{54A52668-D029-4558-BF5E-04E6F88DF58D}</x14:id>
        </ext>
      </extLst>
    </cfRule>
  </conditionalFormatting>
  <conditionalFormatting sqref="AO18:AO19">
    <cfRule type="dataBar" priority="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{33CFB0FF-6B4B-4C22-BA22-1EE6EBB7F1C5}</x14:id>
        </ext>
      </extLst>
    </cfRule>
    <cfRule type="dataBar" priority="20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{6EDFCF5A-10D8-45F6-AFEF-B02B860166D3}</x14:id>
        </ext>
      </extLst>
    </cfRule>
    <cfRule type="dataBar" priority="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{2DFEACAB-0235-4DFD-9447-6CA37D7E7663}</x14:id>
        </ext>
      </extLst>
    </cfRule>
  </conditionalFormatting>
  <conditionalFormatting sqref="AO21:AO22">
    <cfRule type="dataBar" priority="19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{62340D85-ECAC-43D4-8140-6D1567D5437D}</x14:id>
        </ext>
      </extLst>
    </cfRule>
    <cfRule type="dataBar" priority="4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{07AAF827-720D-4D4E-BC35-7C8855B23E27}</x14:id>
        </ext>
      </extLst>
    </cfRule>
    <cfRule type="dataBar" priority="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{FD99F93D-ABD9-4B46-86EA-B4A3007E53D9}</x14:id>
        </ext>
      </extLst>
    </cfRule>
  </conditionalFormatting>
  <conditionalFormatting sqref="AO24:AO25">
    <cfRule type="dataBar" priority="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{88D6E702-0377-4C93-8E17-A0D374682A28}</x14:id>
        </ext>
      </extLst>
    </cfRule>
    <cfRule type="dataBar" priority="4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{98BD9DE3-648D-4683-BCD0-B6CBBE201960}</x14:id>
        </ext>
      </extLst>
    </cfRule>
    <cfRule type="dataBar" priority="4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{51AC8694-FD19-492D-B034-3D17BEFE7259}</x14:id>
        </ext>
      </extLst>
    </cfRule>
  </conditionalFormatting>
  <conditionalFormatting sqref="AQ9:AQ10">
    <cfRule type="dataBar" priority="2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{3EE78BB8-985F-4B47-8A70-6792223B2356}</x14:id>
        </ext>
      </extLst>
    </cfRule>
  </conditionalFormatting>
  <conditionalFormatting sqref="AQ9:AQ22">
    <cfRule type="dataBar" priority="29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{E08C7CAB-EA0A-48EC-9A07-7E97700AE719}</x14:id>
        </ext>
      </extLst>
    </cfRule>
  </conditionalFormatting>
  <conditionalFormatting sqref="AQ12:AQ13">
    <cfRule type="dataBar" priority="4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{F23E8241-B0AD-4AEC-8E2C-9328629F9E8F}</x14:id>
        </ext>
      </extLst>
    </cfRule>
    <cfRule type="dataBar" priority="19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{E35C64EC-05B9-4C2F-8B80-4E76662D0886}</x14:id>
        </ext>
      </extLst>
    </cfRule>
    <cfRule type="dataBar" priority="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{FC9DAEB5-7008-457E-8BE6-C644B8B56FA0}</x14:id>
        </ext>
      </extLst>
    </cfRule>
  </conditionalFormatting>
  <conditionalFormatting sqref="AQ15:AQ16">
    <cfRule type="dataBar" priority="4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{7E7A90C3-58A6-45F4-890A-C30F0D544B74}</x14:id>
        </ext>
      </extLst>
    </cfRule>
    <cfRule type="dataBar" priority="19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{A0399892-C8F7-491B-933C-AE4BE56BF605}</x14:id>
        </ext>
      </extLst>
    </cfRule>
    <cfRule type="dataBar" priority="8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{39543DCB-9E02-4E58-9DA6-6EBDB62589CD}</x14:id>
        </ext>
      </extLst>
    </cfRule>
  </conditionalFormatting>
  <conditionalFormatting sqref="AQ17 AQ11 AQ14 AQ20">
    <cfRule type="dataBar" priority="29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{FDE772D5-0F07-4C99-84A7-87A031A6BA07}</x14:id>
        </ext>
      </extLst>
    </cfRule>
  </conditionalFormatting>
  <conditionalFormatting sqref="AQ18:AQ19">
    <cfRule type="dataBar" priority="4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{C6F24327-6F8F-42C2-8CAC-AAC78FA7F188}</x14:id>
        </ext>
      </extLst>
    </cfRule>
    <cfRule type="dataBar" priority="1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{617F7C01-8248-42E2-9C7A-62F85401F1FF}</x14:id>
        </ext>
      </extLst>
    </cfRule>
    <cfRule type="dataBar" priority="8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{2874038E-D5A8-4E09-88C3-72BDE716AABC}</x14:id>
        </ext>
      </extLst>
    </cfRule>
  </conditionalFormatting>
  <conditionalFormatting sqref="AQ21:AQ22">
    <cfRule type="dataBar" priority="4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{60175CE9-F69D-420F-A90A-1B7AF0F477C4}</x14:id>
        </ext>
      </extLst>
    </cfRule>
    <cfRule type="dataBar" priority="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{B7CCD07E-0C3E-4BF0-BCFB-B61E14805038}</x14:id>
        </ext>
      </extLst>
    </cfRule>
    <cfRule type="dataBar" priority="19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{88D8ACA2-F1B0-4DAB-AF22-B353F1F73988}</x14:id>
        </ext>
      </extLst>
    </cfRule>
  </conditionalFormatting>
  <conditionalFormatting sqref="AQ24:AQ25">
    <cfRule type="dataBar" priority="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{8E13D500-ABB8-4DF0-9DC1-FCF29A37F65D}</x14:id>
        </ext>
      </extLst>
    </cfRule>
    <cfRule type="dataBar" priority="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{C3A354D3-0AD2-4E7F-BAF8-8CDB4D33FBCB}</x14:id>
        </ext>
      </extLst>
    </cfRule>
  </conditionalFormatting>
  <conditionalFormatting sqref="AS9:AS10">
    <cfRule type="dataBar" priority="29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{3CFC4D78-6F7B-4965-A2AA-01A26795E716}</x14:id>
        </ext>
      </extLst>
    </cfRule>
  </conditionalFormatting>
  <conditionalFormatting sqref="AS9:AS22">
    <cfRule type="dataBar" priority="29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{9B2B80E6-BDD6-4526-BAFB-9D41692B2480}</x14:id>
        </ext>
      </extLst>
    </cfRule>
  </conditionalFormatting>
  <conditionalFormatting sqref="AS12:AS13">
    <cfRule type="dataBar" priority="1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{F6299CBA-5346-47AF-B74F-8C9975B2FEAB}</x14:id>
        </ext>
      </extLst>
    </cfRule>
    <cfRule type="dataBar" priority="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{B3A1ACBC-5614-402F-B193-849492EA4FA2}</x14:id>
        </ext>
      </extLst>
    </cfRule>
  </conditionalFormatting>
  <conditionalFormatting sqref="AS15:AS16">
    <cfRule type="dataBar" priority="19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{AB078729-A4C4-4230-9F68-174F12217BC5}</x14:id>
        </ext>
      </extLst>
    </cfRule>
    <cfRule type="dataBar" priority="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{62D339DB-FCCB-49B0-BD50-28A89C8D30B8}</x14:id>
        </ext>
      </extLst>
    </cfRule>
  </conditionalFormatting>
  <conditionalFormatting sqref="AS17 AS11 AS14 AS20">
    <cfRule type="dataBar" priority="29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{BF2C4440-BF45-4E66-B84E-93988D6DA98A}</x14:id>
        </ext>
      </extLst>
    </cfRule>
  </conditionalFormatting>
  <conditionalFormatting sqref="AS18:AS19">
    <cfRule type="dataBar" priority="19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{6F647E26-8B6F-489C-A168-A5CCAAC33AF3}</x14:id>
        </ext>
      </extLst>
    </cfRule>
    <cfRule type="dataBar" priority="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{AEC9E77A-A5F3-4E5C-A682-89BD800BFB54}</x14:id>
        </ext>
      </extLst>
    </cfRule>
  </conditionalFormatting>
  <conditionalFormatting sqref="AS21:AS22">
    <cfRule type="dataBar" priority="19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{5EE27D0D-0D56-42B6-BAF0-ADA1D1F8B5CC}</x14:id>
        </ext>
      </extLst>
    </cfRule>
    <cfRule type="dataBar" priority="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{D6149348-D497-4AC0-8FDF-C912ED2EBFEB}</x14:id>
        </ext>
      </extLst>
    </cfRule>
  </conditionalFormatting>
  <conditionalFormatting sqref="AS24:AS25">
    <cfRule type="dataBar" priority="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{34C33BD8-2987-41DA-85CE-AFA4F0597D0D}</x14:id>
        </ext>
      </extLst>
    </cfRule>
    <cfRule type="dataBar" priority="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{742EE021-A46A-408E-985C-B38DEC996073}</x14:id>
        </ext>
      </extLst>
    </cfRule>
  </conditionalFormatting>
  <conditionalFormatting sqref="AU9:AU10">
    <cfRule type="dataBar" priority="28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{B2609F5A-B452-4105-888E-1623B1D30E6C}</x14:id>
        </ext>
      </extLst>
    </cfRule>
  </conditionalFormatting>
  <conditionalFormatting sqref="AU9:AU22">
    <cfRule type="dataBar" priority="2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{529CE80A-A1C2-4D3F-A64D-9AC184D583C6}</x14:id>
        </ext>
      </extLst>
    </cfRule>
  </conditionalFormatting>
  <conditionalFormatting sqref="AU12:AU13">
    <cfRule type="dataBar" priority="19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{CD252D28-DEAA-4C2B-A3A1-06B36B3F1E65}</x14:id>
        </ext>
      </extLst>
    </cfRule>
  </conditionalFormatting>
  <conditionalFormatting sqref="AU15:AU16">
    <cfRule type="dataBar" priority="18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{7A2291FF-FF53-422D-9969-D82C4639C77C}</x14:id>
        </ext>
      </extLst>
    </cfRule>
  </conditionalFormatting>
  <conditionalFormatting sqref="AU17 AU11 AU14 AU20">
    <cfRule type="dataBar" priority="28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{46995682-01F8-499A-B0DA-CBE7B2BBA423}</x14:id>
        </ext>
      </extLst>
    </cfRule>
  </conditionalFormatting>
  <conditionalFormatting sqref="AU18:AU19">
    <cfRule type="dataBar" priority="18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{DEFF9D98-2013-4DDA-9ABA-1171996955CE}</x14:id>
        </ext>
      </extLst>
    </cfRule>
  </conditionalFormatting>
  <conditionalFormatting sqref="AU21:AU22">
    <cfRule type="dataBar" priority="1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{774CF1FF-009E-4415-9888-271A7C26C1E0}</x14:id>
        </ext>
      </extLst>
    </cfRule>
  </conditionalFormatting>
  <conditionalFormatting sqref="AU24:AU25">
    <cfRule type="dataBar" priority="1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{F2FF102E-CCB7-469D-A0F2-AD679C893819}</x14:id>
        </ext>
      </extLst>
    </cfRule>
    <cfRule type="dataBar" priority="1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{BE869F58-981F-49FB-8B46-1C3A90B01AE0}</x14:id>
        </ext>
      </extLst>
    </cfRule>
  </conditionalFormatting>
  <conditionalFormatting sqref="AW9:AW10">
    <cfRule type="dataBar" priority="28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{A0E50BF3-1C14-4845-AD04-3B36C8ABDBC1}</x14:id>
        </ext>
      </extLst>
    </cfRule>
  </conditionalFormatting>
  <conditionalFormatting sqref="AW9:AW22">
    <cfRule type="dataBar" priority="2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{B2E3B13F-040F-4FD0-AE99-A4FA1C0B7E67}</x14:id>
        </ext>
      </extLst>
    </cfRule>
  </conditionalFormatting>
  <conditionalFormatting sqref="AW12:AW13">
    <cfRule type="dataBar" priority="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{A2C62F3B-665B-4B21-A503-BA2CD72CF199}</x14:id>
        </ext>
      </extLst>
    </cfRule>
    <cfRule type="dataBar" priority="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{8EA4ECC8-73B4-4F26-A34F-044624F2D5DF}</x14:id>
        </ext>
      </extLst>
    </cfRule>
    <cfRule type="dataBar" priority="18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{E8427E2B-BE7F-449B-95E9-3B3232D0E408}</x14:id>
        </ext>
      </extLst>
    </cfRule>
  </conditionalFormatting>
  <conditionalFormatting sqref="AW15:AW16">
    <cfRule type="dataBar" priority="18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{0C20E3FA-439B-4FD7-82FC-C2872A07F6B4}</x14:id>
        </ext>
      </extLst>
    </cfRule>
    <cfRule type="dataBar" priority="8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{513CCF26-1942-4902-A5C2-095DC3DA79FA}</x14:id>
        </ext>
      </extLst>
    </cfRule>
    <cfRule type="dataBar" priority="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{7BDA7EDB-AC6F-4F53-A6AA-F8BD4EA7F0EB}</x14:id>
        </ext>
      </extLst>
    </cfRule>
  </conditionalFormatting>
  <conditionalFormatting sqref="AW17 AW11 AW14 AW20">
    <cfRule type="dataBar" priority="28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{FB5D3A0B-88FB-43CD-B944-7AC87DC02833}</x14:id>
        </ext>
      </extLst>
    </cfRule>
  </conditionalFormatting>
  <conditionalFormatting sqref="AW18:AW19">
    <cfRule type="dataBar" priority="1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{2871333E-189F-42CE-B36A-09A392B0AB74}</x14:id>
        </ext>
      </extLst>
    </cfRule>
    <cfRule type="dataBar" priority="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{D0F383E9-60E0-4C7E-B99F-16E7A4292A37}</x14:id>
        </ext>
      </extLst>
    </cfRule>
    <cfRule type="dataBar" priority="7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{FF84724F-1161-4591-B381-56841CEDDA31}</x14:id>
        </ext>
      </extLst>
    </cfRule>
  </conditionalFormatting>
  <conditionalFormatting sqref="AW21:AW22">
    <cfRule type="dataBar" priority="7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{A8E0CBE0-AD79-49C5-B8C2-A77DEF8D5B71}</x14:id>
        </ext>
      </extLst>
    </cfRule>
    <cfRule type="dataBar" priority="18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{1AE575A0-21B9-469F-9EEA-CF8325ABB05F}</x14:id>
        </ext>
      </extLst>
    </cfRule>
    <cfRule type="dataBar" priority="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{F3465929-7A02-4E7A-B32F-18534D68FE40}</x14:id>
        </ext>
      </extLst>
    </cfRule>
  </conditionalFormatting>
  <conditionalFormatting sqref="AW24:AW25">
    <cfRule type="dataBar" priority="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{67FE2F96-048D-4F3E-89CF-63CDA2E384F8}</x14:id>
        </ext>
      </extLst>
    </cfRule>
    <cfRule type="dataBar" priority="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{E4387454-E76A-4B33-85E9-3DB6B3944375}</x14:id>
        </ext>
      </extLst>
    </cfRule>
  </conditionalFormatting>
  <conditionalFormatting sqref="AY9:AY10">
    <cfRule type="dataBar" priority="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{0C6000C0-8ECD-4753-B164-6425CDCB5247}</x14:id>
        </ext>
      </extLst>
    </cfRule>
    <cfRule type="dataBar" priority="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{9CFA44EB-C1CA-4915-B312-86AE1BF62BC0}</x14:id>
        </ext>
      </extLst>
    </cfRule>
    <cfRule type="dataBar" priority="28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{A40096EB-C43B-49D6-B312-7FA4708B8A7D}</x14:id>
        </ext>
      </extLst>
    </cfRule>
  </conditionalFormatting>
  <conditionalFormatting sqref="AY9:AY22">
    <cfRule type="dataBar" priority="2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{DC034847-C161-4718-85BE-AE5E4BFCCC03}</x14:id>
        </ext>
      </extLst>
    </cfRule>
  </conditionalFormatting>
  <conditionalFormatting sqref="AY12:AY13">
    <cfRule type="dataBar" priority="18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{69BF0FDD-CE65-4C14-9CE8-0E174B28D480}</x14:id>
        </ext>
      </extLst>
    </cfRule>
    <cfRule type="dataBar" priority="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{75A364F2-DF07-4B98-BD91-7AC8C13B8B9A}</x14:id>
        </ext>
      </extLst>
    </cfRule>
  </conditionalFormatting>
  <conditionalFormatting sqref="AY15:AY16">
    <cfRule type="dataBar" priority="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{CB00F333-A3F6-4C60-953A-81B6666935AC}</x14:id>
        </ext>
      </extLst>
    </cfRule>
    <cfRule type="dataBar" priority="1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{A98CDCF6-2B04-4AB3-8BF0-491CABD7214D}</x14:id>
        </ext>
      </extLst>
    </cfRule>
    <cfRule type="dataBar" priority="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{EC3A95B7-5E2E-411E-BE4B-B6CBBEEEEBD5}</x14:id>
        </ext>
      </extLst>
    </cfRule>
    <cfRule type="dataBar" priority="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{998803A2-3F2A-4782-A97F-999DB8A86853}</x14:id>
        </ext>
      </extLst>
    </cfRule>
  </conditionalFormatting>
  <conditionalFormatting sqref="AY17 AY11 AY14 AY20">
    <cfRule type="dataBar" priority="28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{50BB9483-A9C7-414E-8658-CAE49A37E154}</x14:id>
        </ext>
      </extLst>
    </cfRule>
  </conditionalFormatting>
  <conditionalFormatting sqref="AY18:AY19">
    <cfRule type="dataBar" priority="18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{51A18A5E-0FDC-4495-A5FE-8D64AF29B1CC}</x14:id>
        </ext>
      </extLst>
    </cfRule>
    <cfRule type="dataBar" priority="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{1FAF3A5D-2A47-4036-8B0C-2F03342C5DB9}</x14:id>
        </ext>
      </extLst>
    </cfRule>
    <cfRule type="dataBar" priority="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{01E78208-A582-4166-A1EE-CE671981001B}</x14:id>
        </ext>
      </extLst>
    </cfRule>
    <cfRule type="dataBar" priority="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{409FE5A4-B71E-4BAC-957D-86C28C72FFAA}</x14:id>
        </ext>
      </extLst>
    </cfRule>
  </conditionalFormatting>
  <conditionalFormatting sqref="AY21:AY22">
    <cfRule type="dataBar" priority="17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{53949D0F-1282-42B4-9E02-591EBB04349D}</x14:id>
        </ext>
      </extLst>
    </cfRule>
    <cfRule type="dataBar" priority="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{7B015703-0A9F-4E95-BCD4-09D2FDBABDA0}</x14:id>
        </ext>
      </extLst>
    </cfRule>
    <cfRule type="dataBar" priority="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{046044E1-F58B-4961-A49D-EEB20C2D5501}</x14:id>
        </ext>
      </extLst>
    </cfRule>
    <cfRule type="dataBar" priority="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{11AC76ED-C7D8-4367-A511-AF85A19939F1}</x14:id>
        </ext>
      </extLst>
    </cfRule>
  </conditionalFormatting>
  <conditionalFormatting sqref="AY24:AY25">
    <cfRule type="dataBar" priority="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{128C512B-06DC-408E-ACAC-DF828EDAAEE4}</x14:id>
        </ext>
      </extLst>
    </cfRule>
    <cfRule type="dataBar" priority="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{086E57AB-163D-48E2-8A1D-CD010E53A347}</x14:id>
        </ext>
      </extLst>
    </cfRule>
    <cfRule type="dataBar" priority="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{F00931B7-B1CE-47B5-A952-500345E11C3E}</x14:id>
        </ext>
      </extLst>
    </cfRule>
    <cfRule type="dataBar" priority="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{22191E07-A60A-49F1-9787-12ED20DEBAC8}</x14:id>
        </ext>
      </extLst>
    </cfRule>
  </conditionalFormatting>
  <conditionalFormatting sqref="BB9:BB10">
    <cfRule type="dataBar" priority="4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{830549AB-A344-4D30-85E2-CAA507113CAD}</x14:id>
        </ext>
      </extLst>
    </cfRule>
    <cfRule type="dataBar" priority="4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{1B1F86B3-8CA4-40B3-8BFA-3ACC9DF3718C}</x14:id>
        </ext>
      </extLst>
    </cfRule>
  </conditionalFormatting>
  <conditionalFormatting sqref="BB9:BB25">
    <cfRule type="dataBar" priority="1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{1325C64B-438B-4663-8FD1-72B3009348CE}</x14:id>
        </ext>
      </extLst>
    </cfRule>
  </conditionalFormatting>
  <conditionalFormatting sqref="BB12:BB13">
    <cfRule type="dataBar" priority="1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{0021A38E-9DF1-4E23-A25A-71256F6BA07E}</x14:id>
        </ext>
      </extLst>
    </cfRule>
    <cfRule type="dataBar" priority="1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{B96D359B-9FE6-4771-9278-B39213C8D2C9}</x14:id>
        </ext>
      </extLst>
    </cfRule>
  </conditionalFormatting>
  <conditionalFormatting sqref="BB15:BB16">
    <cfRule type="dataBar" priority="1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{BADB59A2-2DE6-477B-948E-01158EE6E4BE}</x14:id>
        </ext>
      </extLst>
    </cfRule>
  </conditionalFormatting>
  <conditionalFormatting sqref="BB18:BB19">
    <cfRule type="dataBar" priority="10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{C653D0AB-75D2-43F2-8935-C0B9E4294FE5}</x14:id>
        </ext>
      </extLst>
    </cfRule>
    <cfRule type="dataBar" priority="1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{14F0723E-34AB-4058-8988-4E6D15699FF7}</x14:id>
        </ext>
      </extLst>
    </cfRule>
  </conditionalFormatting>
  <conditionalFormatting sqref="BB21:BB22">
    <cfRule type="dataBar" priority="10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{4BED375E-A1A8-4BF0-B50E-0E11F09767BB}</x14:id>
        </ext>
      </extLst>
    </cfRule>
    <cfRule type="dataBar" priority="10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{1E173764-35C1-4C76-800E-1CE31070296D}</x14:id>
        </ext>
      </extLst>
    </cfRule>
  </conditionalFormatting>
  <conditionalFormatting sqref="BB24:BB25">
    <cfRule type="dataBar" priority="10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{228BACE8-F4E9-421C-8CA7-40AAA6AAC80B}</x14:id>
        </ext>
      </extLst>
    </cfRule>
    <cfRule type="dataBar" priority="10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{627A58DC-1BAB-4829-A69C-7E1F72E72CD8}</x14:id>
        </ext>
      </extLst>
    </cfRule>
  </conditionalFormatting>
  <dataValidations disablePrompts="1" count="1">
    <dataValidation showDropDown="1" showInputMessage="1" showErrorMessage="1" sqref="G24 G12 G15 G9 G18 G21" xr:uid="{F415A16C-40E4-4662-A7D1-C3C237044827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16" fitToHeight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9A68C6-846D-424E-B548-45993B812C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I12:I13</xm:sqref>
        </x14:conditionalFormatting>
        <x14:conditionalFormatting xmlns:xm="http://schemas.microsoft.com/office/excel/2006/main">
          <x14:cfRule type="dataBar" id="{E8D4A463-6A07-4E68-A4A2-D6B6F55302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I15:I16</xm:sqref>
        </x14:conditionalFormatting>
        <x14:conditionalFormatting xmlns:xm="http://schemas.microsoft.com/office/excel/2006/main">
          <x14:cfRule type="dataBar" id="{88AC03E1-E041-493B-8267-5FA174C590F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I18:I19</xm:sqref>
        </x14:conditionalFormatting>
        <x14:conditionalFormatting xmlns:xm="http://schemas.microsoft.com/office/excel/2006/main">
          <x14:cfRule type="dataBar" id="{7151CEFA-80FD-44CB-9AB8-3411A2EB0EA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I21:I22</xm:sqref>
        </x14:conditionalFormatting>
        <x14:conditionalFormatting xmlns:xm="http://schemas.microsoft.com/office/excel/2006/main">
          <x14:cfRule type="dataBar" id="{A47C30BB-E32B-48F7-8A32-181159B0A2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I24:I25</xm:sqref>
        </x14:conditionalFormatting>
        <x14:conditionalFormatting xmlns:xm="http://schemas.microsoft.com/office/excel/2006/main">
          <x14:cfRule type="dataBar" id="{5EC15DF9-54FB-4FED-A908-0D1A7E1FC0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I9:J22</xm:sqref>
        </x14:conditionalFormatting>
        <x14:conditionalFormatting xmlns:xm="http://schemas.microsoft.com/office/excel/2006/main">
          <x14:cfRule type="dataBar" id="{A1D2A8DA-0DF5-44A4-8191-DD37E25167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I9:J23 K9:Q22</xm:sqref>
        </x14:conditionalFormatting>
        <x14:conditionalFormatting xmlns:xm="http://schemas.microsoft.com/office/excel/2006/main">
          <x14:cfRule type="dataBar" id="{473ADFF3-0BA3-4276-A1B4-8920D12717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I24:J25</xm:sqref>
        </x14:conditionalFormatting>
        <x14:conditionalFormatting xmlns:xm="http://schemas.microsoft.com/office/excel/2006/main">
          <x14:cfRule type="dataBar" id="{1DABA211-F9E3-4E77-8709-DF86FAD7C9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I9:Q10</xm:sqref>
        </x14:conditionalFormatting>
        <x14:conditionalFormatting xmlns:xm="http://schemas.microsoft.com/office/excel/2006/main">
          <x14:cfRule type="dataBar" id="{DDA11D83-AEE3-4A5C-BB65-F3C88DB7EA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I11:Q11 I17:Q17 I14:Q14 I20:Q20</xm:sqref>
        </x14:conditionalFormatting>
        <x14:conditionalFormatting xmlns:xm="http://schemas.microsoft.com/office/excel/2006/main">
          <x14:cfRule type="dataBar" id="{8F254092-70FD-4F1A-8A4A-DDA45779A5F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I24:Q25</xm:sqref>
        </x14:conditionalFormatting>
        <x14:conditionalFormatting xmlns:xm="http://schemas.microsoft.com/office/excel/2006/main">
          <x14:cfRule type="dataBar" id="{8C0DF1C2-74F3-41EA-B8E5-FE52EFD39C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K9:K10</xm:sqref>
        </x14:conditionalFormatting>
        <x14:conditionalFormatting xmlns:xm="http://schemas.microsoft.com/office/excel/2006/main">
          <x14:cfRule type="dataBar" id="{18FA833B-2D68-43A6-93C7-9BCFBDF582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E81B584-6FED-4148-B3F3-7A6D9A4CBDF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K12:K13</xm:sqref>
        </x14:conditionalFormatting>
        <x14:conditionalFormatting xmlns:xm="http://schemas.microsoft.com/office/excel/2006/main">
          <x14:cfRule type="dataBar" id="{FF82D294-0FB6-40CF-B34D-2B89F097FA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5485BC0-D32A-4592-878C-CEC7447203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K15:K16</xm:sqref>
        </x14:conditionalFormatting>
        <x14:conditionalFormatting xmlns:xm="http://schemas.microsoft.com/office/excel/2006/main">
          <x14:cfRule type="dataBar" id="{4826F334-9C35-42EC-9969-DDC02A06B0C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079AB9B-7633-4508-BDE2-1B67E61DE1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K18:K19</xm:sqref>
        </x14:conditionalFormatting>
        <x14:conditionalFormatting xmlns:xm="http://schemas.microsoft.com/office/excel/2006/main">
          <x14:cfRule type="dataBar" id="{438B98C5-AA09-45A4-A8BB-9A93094012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652B398-8F2F-4B58-89FF-7A125F4EA88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K21:K22</xm:sqref>
        </x14:conditionalFormatting>
        <x14:conditionalFormatting xmlns:xm="http://schemas.microsoft.com/office/excel/2006/main">
          <x14:cfRule type="dataBar" id="{3372A1DC-43A2-4FC6-B2B4-7BCE015939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5376D45-F989-455F-B430-2DF9D1DE45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K24:K25</xm:sqref>
        </x14:conditionalFormatting>
        <x14:conditionalFormatting xmlns:xm="http://schemas.microsoft.com/office/excel/2006/main">
          <x14:cfRule type="dataBar" id="{24701D79-D03A-46AC-B88B-0DB1B44C50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K9:L22</xm:sqref>
        </x14:conditionalFormatting>
        <x14:conditionalFormatting xmlns:xm="http://schemas.microsoft.com/office/excel/2006/main">
          <x14:cfRule type="dataBar" id="{FD1149AA-B2DB-414E-A26D-A900428FF1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K24:L25</xm:sqref>
        </x14:conditionalFormatting>
        <x14:conditionalFormatting xmlns:xm="http://schemas.microsoft.com/office/excel/2006/main">
          <x14:cfRule type="dataBar" id="{7DBCCC54-85FC-4742-BBF6-9ED64892B2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F7A9C10-9623-4363-B3E3-8D87F28D81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M9:M10</xm:sqref>
        </x14:conditionalFormatting>
        <x14:conditionalFormatting xmlns:xm="http://schemas.microsoft.com/office/excel/2006/main">
          <x14:cfRule type="dataBar" id="{FAEDB54B-9F90-40D6-8358-B78E1924507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M12:M13</xm:sqref>
        </x14:conditionalFormatting>
        <x14:conditionalFormatting xmlns:xm="http://schemas.microsoft.com/office/excel/2006/main">
          <x14:cfRule type="dataBar" id="{C4A61577-3467-40E6-9893-C5EA9AE391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M15:M16</xm:sqref>
        </x14:conditionalFormatting>
        <x14:conditionalFormatting xmlns:xm="http://schemas.microsoft.com/office/excel/2006/main">
          <x14:cfRule type="dataBar" id="{772A3ABF-93ED-4935-A21F-70E7A0D82D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M18:M19</xm:sqref>
        </x14:conditionalFormatting>
        <x14:conditionalFormatting xmlns:xm="http://schemas.microsoft.com/office/excel/2006/main">
          <x14:cfRule type="dataBar" id="{7D86880F-7AF8-4B58-811C-99C7593DD8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M21:M22</xm:sqref>
        </x14:conditionalFormatting>
        <x14:conditionalFormatting xmlns:xm="http://schemas.microsoft.com/office/excel/2006/main">
          <x14:cfRule type="dataBar" id="{BFBCED59-BB43-4035-A72C-41A1A08FC2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M24:M25</xm:sqref>
        </x14:conditionalFormatting>
        <x14:conditionalFormatting xmlns:xm="http://schemas.microsoft.com/office/excel/2006/main">
          <x14:cfRule type="dataBar" id="{0078249A-19B7-4CCC-A4D2-4A51DA6FE3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O12:O13</xm:sqref>
        </x14:conditionalFormatting>
        <x14:conditionalFormatting xmlns:xm="http://schemas.microsoft.com/office/excel/2006/main">
          <x14:cfRule type="dataBar" id="{75C7DE9F-C4B4-4462-8A19-DBFAD4DF18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714ACF1-6CF9-4378-A371-C72A074010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O15:O16</xm:sqref>
        </x14:conditionalFormatting>
        <x14:conditionalFormatting xmlns:xm="http://schemas.microsoft.com/office/excel/2006/main">
          <x14:cfRule type="dataBar" id="{27A1368F-4738-4308-A43A-C938C99863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O18:O19</xm:sqref>
        </x14:conditionalFormatting>
        <x14:conditionalFormatting xmlns:xm="http://schemas.microsoft.com/office/excel/2006/main">
          <x14:cfRule type="dataBar" id="{40D12176-2E2B-4B3B-B105-53C63B5ECD1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O21:O22</xm:sqref>
        </x14:conditionalFormatting>
        <x14:conditionalFormatting xmlns:xm="http://schemas.microsoft.com/office/excel/2006/main">
          <x14:cfRule type="dataBar" id="{8F092C61-01EE-47F5-B7D9-41F4309476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O24:O25</xm:sqref>
        </x14:conditionalFormatting>
        <x14:conditionalFormatting xmlns:xm="http://schemas.microsoft.com/office/excel/2006/main">
          <x14:cfRule type="dataBar" id="{4BCD289B-82A4-4668-B38E-F015893AEF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Q12:Q13</xm:sqref>
        </x14:conditionalFormatting>
        <x14:conditionalFormatting xmlns:xm="http://schemas.microsoft.com/office/excel/2006/main">
          <x14:cfRule type="dataBar" id="{EC3B5512-C7EE-4801-AF27-9CC98783DB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Q15:Q16</xm:sqref>
        </x14:conditionalFormatting>
        <x14:conditionalFormatting xmlns:xm="http://schemas.microsoft.com/office/excel/2006/main">
          <x14:cfRule type="dataBar" id="{33B9C2E8-D7B7-4937-B674-C3CEDA2791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Q18:Q19</xm:sqref>
        </x14:conditionalFormatting>
        <x14:conditionalFormatting xmlns:xm="http://schemas.microsoft.com/office/excel/2006/main">
          <x14:cfRule type="dataBar" id="{F4D14702-EEE7-4D49-BB39-1D6B9DE81C9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Q21:Q22</xm:sqref>
        </x14:conditionalFormatting>
        <x14:conditionalFormatting xmlns:xm="http://schemas.microsoft.com/office/excel/2006/main">
          <x14:cfRule type="dataBar" id="{76213234-5E6A-453C-884E-297F5FEB48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Q24:Q25</xm:sqref>
        </x14:conditionalFormatting>
        <x14:conditionalFormatting xmlns:xm="http://schemas.microsoft.com/office/excel/2006/main">
          <x14:cfRule type="dataBar" id="{EAA6AAF6-D351-4A6E-B292-C83B92C73A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S9:S10</xm:sqref>
        </x14:conditionalFormatting>
        <x14:conditionalFormatting xmlns:xm="http://schemas.microsoft.com/office/excel/2006/main">
          <x14:cfRule type="dataBar" id="{6CAE17C5-BFB3-40AE-8202-2EA7A3CD15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2D4DBC0-C517-4C9B-960A-4128D92B51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S12:S13</xm:sqref>
        </x14:conditionalFormatting>
        <x14:conditionalFormatting xmlns:xm="http://schemas.microsoft.com/office/excel/2006/main">
          <x14:cfRule type="dataBar" id="{8BA1DFAB-6048-4289-99A5-537DA799E2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AD1FCD2-4CD6-455F-8E2E-386BAFA55D2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S15:S16</xm:sqref>
        </x14:conditionalFormatting>
        <x14:conditionalFormatting xmlns:xm="http://schemas.microsoft.com/office/excel/2006/main">
          <x14:cfRule type="dataBar" id="{A1137C57-8559-4CF8-9A34-184E2202C3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C6273A0-D15C-4FFE-8730-37C9E327FA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S18:S19</xm:sqref>
        </x14:conditionalFormatting>
        <x14:conditionalFormatting xmlns:xm="http://schemas.microsoft.com/office/excel/2006/main">
          <x14:cfRule type="dataBar" id="{2671C56D-0831-490E-A231-6C4918EFF1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5C372DB-802A-4255-BADD-C8D87B0B76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S21:S22</xm:sqref>
        </x14:conditionalFormatting>
        <x14:conditionalFormatting xmlns:xm="http://schemas.microsoft.com/office/excel/2006/main">
          <x14:cfRule type="dataBar" id="{ADDF04BF-6921-46CA-9AAD-73F0563F6E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CD722B1-B0F2-49DB-A3B2-945116DA94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S24:S25</xm:sqref>
        </x14:conditionalFormatting>
        <x14:conditionalFormatting xmlns:xm="http://schemas.microsoft.com/office/excel/2006/main">
          <x14:cfRule type="dataBar" id="{4C0979C0-0D32-4630-B81B-C070B94018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U9:U10</xm:sqref>
        </x14:conditionalFormatting>
        <x14:conditionalFormatting xmlns:xm="http://schemas.microsoft.com/office/excel/2006/main">
          <x14:cfRule type="dataBar" id="{CCD3F35F-F72A-4D27-B230-E069CCAD3A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U9:U22</xm:sqref>
        </x14:conditionalFormatting>
        <x14:conditionalFormatting xmlns:xm="http://schemas.microsoft.com/office/excel/2006/main">
          <x14:cfRule type="dataBar" id="{9B769BA9-7D88-44AD-9B3A-0418A45171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U12:U13</xm:sqref>
        </x14:conditionalFormatting>
        <x14:conditionalFormatting xmlns:xm="http://schemas.microsoft.com/office/excel/2006/main">
          <x14:cfRule type="dataBar" id="{D7964331-56B3-4C9C-9661-22A1FE5474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U15:U16</xm:sqref>
        </x14:conditionalFormatting>
        <x14:conditionalFormatting xmlns:xm="http://schemas.microsoft.com/office/excel/2006/main">
          <x14:cfRule type="dataBar" id="{E7ED55FE-D87F-4A92-9171-BBC9832CEA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U17 U11 U14 U20</xm:sqref>
        </x14:conditionalFormatting>
        <x14:conditionalFormatting xmlns:xm="http://schemas.microsoft.com/office/excel/2006/main">
          <x14:cfRule type="dataBar" id="{9E23A826-4D26-4660-A192-0A0705D7E1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U18:U19</xm:sqref>
        </x14:conditionalFormatting>
        <x14:conditionalFormatting xmlns:xm="http://schemas.microsoft.com/office/excel/2006/main">
          <x14:cfRule type="dataBar" id="{2E2AF105-F75C-4977-B2DE-843738E54B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U21:U22</xm:sqref>
        </x14:conditionalFormatting>
        <x14:conditionalFormatting xmlns:xm="http://schemas.microsoft.com/office/excel/2006/main">
          <x14:cfRule type="dataBar" id="{A672B98E-0540-4E36-9D4A-7DFF584EDD9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CB4ECB6-0A3E-4004-A48C-219A83649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U24:U25</xm:sqref>
        </x14:conditionalFormatting>
        <x14:conditionalFormatting xmlns:xm="http://schemas.microsoft.com/office/excel/2006/main">
          <x14:cfRule type="dataBar" id="{104E888B-99BD-44BF-8990-4CD38E82DB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W9:W10</xm:sqref>
        </x14:conditionalFormatting>
        <x14:conditionalFormatting xmlns:xm="http://schemas.microsoft.com/office/excel/2006/main">
          <x14:cfRule type="dataBar" id="{17E29DFB-74BA-4698-BF33-F2824209A4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W9:W22</xm:sqref>
        </x14:conditionalFormatting>
        <x14:conditionalFormatting xmlns:xm="http://schemas.microsoft.com/office/excel/2006/main">
          <x14:cfRule type="dataBar" id="{D75924A8-B2C8-4F95-8EB8-0D64D972AE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BC05C83-5FD1-4F83-8181-5662B85F2C6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W12:W13</xm:sqref>
        </x14:conditionalFormatting>
        <x14:conditionalFormatting xmlns:xm="http://schemas.microsoft.com/office/excel/2006/main">
          <x14:cfRule type="dataBar" id="{72655AE3-ACB3-425E-B7AD-E13E87665F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B939860-A8D9-4C52-B15A-3D6C1229B4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000B33D-1D32-41B7-9DC1-08E8972675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W15:W16</xm:sqref>
        </x14:conditionalFormatting>
        <x14:conditionalFormatting xmlns:xm="http://schemas.microsoft.com/office/excel/2006/main">
          <x14:cfRule type="dataBar" id="{0E140A4D-9D52-4B58-ADA8-B729DBD85F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W17 W11 W14 W20</xm:sqref>
        </x14:conditionalFormatting>
        <x14:conditionalFormatting xmlns:xm="http://schemas.microsoft.com/office/excel/2006/main">
          <x14:cfRule type="dataBar" id="{579071CB-A8FC-4780-87B7-C221BBC79AC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28BDE97-F106-4031-8263-9700C82D21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F9394AA-04C9-4F8B-BFB3-FD889E720B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W18:W19</xm:sqref>
        </x14:conditionalFormatting>
        <x14:conditionalFormatting xmlns:xm="http://schemas.microsoft.com/office/excel/2006/main">
          <x14:cfRule type="dataBar" id="{2F110019-13F7-4F2B-B7B9-F2F9F7E623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CDDD026-E1F1-46B2-BD23-55937B4FDB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24327B2-99FD-4709-8A3E-2E9669EA2F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W21:W22</xm:sqref>
        </x14:conditionalFormatting>
        <x14:conditionalFormatting xmlns:xm="http://schemas.microsoft.com/office/excel/2006/main">
          <x14:cfRule type="dataBar" id="{8EB3FDEE-8014-4B71-98D6-B0AF1D1BF3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B0024C4-6AF5-4F72-BA4B-5FCBA52EAF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E8C26A3-A7F8-4270-8F10-6440FFFB54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W24:W25</xm:sqref>
        </x14:conditionalFormatting>
        <x14:conditionalFormatting xmlns:xm="http://schemas.microsoft.com/office/excel/2006/main">
          <x14:cfRule type="dataBar" id="{57D09456-AB20-480B-9D11-DAA36BAE5A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Y9:Y10</xm:sqref>
        </x14:conditionalFormatting>
        <x14:conditionalFormatting xmlns:xm="http://schemas.microsoft.com/office/excel/2006/main">
          <x14:cfRule type="dataBar" id="{DA830B89-A37C-466D-A108-40174AC291D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Y9:Y22</xm:sqref>
        </x14:conditionalFormatting>
        <x14:conditionalFormatting xmlns:xm="http://schemas.microsoft.com/office/excel/2006/main">
          <x14:cfRule type="dataBar" id="{8336BA26-DEBC-4D8F-BE50-56644F8EC9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Y11 Y17 Y14 Y20</xm:sqref>
        </x14:conditionalFormatting>
        <x14:conditionalFormatting xmlns:xm="http://schemas.microsoft.com/office/excel/2006/main">
          <x14:cfRule type="dataBar" id="{817828FE-3749-4E00-B57E-AF4FAAF9B8E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Y12:Y13</xm:sqref>
        </x14:conditionalFormatting>
        <x14:conditionalFormatting xmlns:xm="http://schemas.microsoft.com/office/excel/2006/main">
          <x14:cfRule type="dataBar" id="{1CECD2FE-5B07-4754-92BB-287E9FE628C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Y15:Y16</xm:sqref>
        </x14:conditionalFormatting>
        <x14:conditionalFormatting xmlns:xm="http://schemas.microsoft.com/office/excel/2006/main">
          <x14:cfRule type="dataBar" id="{F1E29D47-71B3-4740-BD04-8FDD81438A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Y18:Y19</xm:sqref>
        </x14:conditionalFormatting>
        <x14:conditionalFormatting xmlns:xm="http://schemas.microsoft.com/office/excel/2006/main">
          <x14:cfRule type="dataBar" id="{B7F9B25E-6F94-41BD-AF40-DC0FFB22C8A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Y21:Y22</xm:sqref>
        </x14:conditionalFormatting>
        <x14:conditionalFormatting xmlns:xm="http://schemas.microsoft.com/office/excel/2006/main">
          <x14:cfRule type="dataBar" id="{48584DE0-0999-4862-93F0-F8A7583120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4BD5C94-E7C2-497F-A0FB-91DA90727C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Y24:Y25</xm:sqref>
        </x14:conditionalFormatting>
        <x14:conditionalFormatting xmlns:xm="http://schemas.microsoft.com/office/excel/2006/main">
          <x14:cfRule type="dataBar" id="{8B7716C6-4A73-42FA-B9BE-FAA26662FC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AA9:AA10</xm:sqref>
        </x14:conditionalFormatting>
        <x14:conditionalFormatting xmlns:xm="http://schemas.microsoft.com/office/excel/2006/main">
          <x14:cfRule type="dataBar" id="{A1A72BCD-57CF-4247-A838-5F154D4AF7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AA9:AA22</xm:sqref>
        </x14:conditionalFormatting>
        <x14:conditionalFormatting xmlns:xm="http://schemas.microsoft.com/office/excel/2006/main">
          <x14:cfRule type="dataBar" id="{F8814955-0AAA-4416-B96A-C383B11042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AA11 AA17 AA14 AA20</xm:sqref>
        </x14:conditionalFormatting>
        <x14:conditionalFormatting xmlns:xm="http://schemas.microsoft.com/office/excel/2006/main">
          <x14:cfRule type="dataBar" id="{9BEB78A1-CC55-45B7-9054-7AD4B0E140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AA12:AA13</xm:sqref>
        </x14:conditionalFormatting>
        <x14:conditionalFormatting xmlns:xm="http://schemas.microsoft.com/office/excel/2006/main">
          <x14:cfRule type="dataBar" id="{D16DDD90-4E10-4089-8B5E-F46AB1CA3B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AA15:AA16</xm:sqref>
        </x14:conditionalFormatting>
        <x14:conditionalFormatting xmlns:xm="http://schemas.microsoft.com/office/excel/2006/main">
          <x14:cfRule type="dataBar" id="{72FA3AF3-5C3C-4317-8370-8D069F8F08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AA18:AA19</xm:sqref>
        </x14:conditionalFormatting>
        <x14:conditionalFormatting xmlns:xm="http://schemas.microsoft.com/office/excel/2006/main">
          <x14:cfRule type="dataBar" id="{55571774-0994-45BD-97C6-AF301ECB14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AA21:AA22</xm:sqref>
        </x14:conditionalFormatting>
        <x14:conditionalFormatting xmlns:xm="http://schemas.microsoft.com/office/excel/2006/main">
          <x14:cfRule type="dataBar" id="{A2DFFA5E-8808-459D-997B-754A069228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D9E4EF4-69CA-4BFF-A4B8-F642372D5A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AA24:AA25</xm:sqref>
        </x14:conditionalFormatting>
        <x14:conditionalFormatting xmlns:xm="http://schemas.microsoft.com/office/excel/2006/main">
          <x14:cfRule type="dataBar" id="{1BE5F117-668A-4C77-A927-B9EAFDF5D5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AC9:AC10</xm:sqref>
        </x14:conditionalFormatting>
        <x14:conditionalFormatting xmlns:xm="http://schemas.microsoft.com/office/excel/2006/main">
          <x14:cfRule type="dataBar" id="{196592F9-7D23-44E9-9825-0FD6198BFE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AC9:AC22</xm:sqref>
        </x14:conditionalFormatting>
        <x14:conditionalFormatting xmlns:xm="http://schemas.microsoft.com/office/excel/2006/main">
          <x14:cfRule type="dataBar" id="{3BA6176B-B912-4FED-8D0A-8470F006DC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AC11 AC17 AC14 AC20</xm:sqref>
        </x14:conditionalFormatting>
        <x14:conditionalFormatting xmlns:xm="http://schemas.microsoft.com/office/excel/2006/main">
          <x14:cfRule type="dataBar" id="{3C90AEBA-3F83-4F41-B273-4D5702CBE4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AC12:AC13</xm:sqref>
        </x14:conditionalFormatting>
        <x14:conditionalFormatting xmlns:xm="http://schemas.microsoft.com/office/excel/2006/main">
          <x14:cfRule type="dataBar" id="{9CBEE168-FA2E-46E7-88A6-B3A22C3836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AC15:AC16</xm:sqref>
        </x14:conditionalFormatting>
        <x14:conditionalFormatting xmlns:xm="http://schemas.microsoft.com/office/excel/2006/main">
          <x14:cfRule type="dataBar" id="{E2D1CBC0-4502-4130-8C2D-680DA4B81A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AC18:AC19</xm:sqref>
        </x14:conditionalFormatting>
        <x14:conditionalFormatting xmlns:xm="http://schemas.microsoft.com/office/excel/2006/main">
          <x14:cfRule type="dataBar" id="{07E95C8E-19D3-4D83-B043-10A81F46810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AC21:AC22</xm:sqref>
        </x14:conditionalFormatting>
        <x14:conditionalFormatting xmlns:xm="http://schemas.microsoft.com/office/excel/2006/main">
          <x14:cfRule type="dataBar" id="{8723A31E-9C25-46AE-9B80-9B81C8CAC9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5F524E3-2E55-418F-AC6D-3A636C2162B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AC24:AC25</xm:sqref>
        </x14:conditionalFormatting>
        <x14:conditionalFormatting xmlns:xm="http://schemas.microsoft.com/office/excel/2006/main">
          <x14:cfRule type="dataBar" id="{7AE565C1-F72A-4985-9951-D659724D5D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AE9:AE10</xm:sqref>
        </x14:conditionalFormatting>
        <x14:conditionalFormatting xmlns:xm="http://schemas.microsoft.com/office/excel/2006/main">
          <x14:cfRule type="dataBar" id="{A4F56155-99D8-48AF-996A-9D0A248381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AE9:AE22</xm:sqref>
        </x14:conditionalFormatting>
        <x14:conditionalFormatting xmlns:xm="http://schemas.microsoft.com/office/excel/2006/main">
          <x14:cfRule type="dataBar" id="{F57DAB64-883E-435C-BB6C-BC1277F498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66D9A43-C2C0-4C9C-A4AC-9B600A6CF1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AE12:AE13</xm:sqref>
        </x14:conditionalFormatting>
        <x14:conditionalFormatting xmlns:xm="http://schemas.microsoft.com/office/excel/2006/main">
          <x14:cfRule type="dataBar" id="{AB4C1185-0BB5-434C-9A1E-84880CB5CBF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A006707-6AAA-4531-A975-6F07FC7107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AE15:AE16</xm:sqref>
        </x14:conditionalFormatting>
        <x14:conditionalFormatting xmlns:xm="http://schemas.microsoft.com/office/excel/2006/main">
          <x14:cfRule type="dataBar" id="{596A3A05-BC77-455C-A9BF-2A6C3F1F4C4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AE17 AE11 AE14 AE20</xm:sqref>
        </x14:conditionalFormatting>
        <x14:conditionalFormatting xmlns:xm="http://schemas.microsoft.com/office/excel/2006/main">
          <x14:cfRule type="dataBar" id="{E1EA8292-FF9C-482A-87B5-0AE47FC2904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D6FA199-7F64-4297-9DAE-2BB2DCD9A86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AE18:AE19</xm:sqref>
        </x14:conditionalFormatting>
        <x14:conditionalFormatting xmlns:xm="http://schemas.microsoft.com/office/excel/2006/main">
          <x14:cfRule type="dataBar" id="{FC7FA0B9-A126-4C3F-A853-896D31A280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D99379C-A33C-41D1-84D8-13D4348636E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AE21:AE22</xm:sqref>
        </x14:conditionalFormatting>
        <x14:conditionalFormatting xmlns:xm="http://schemas.microsoft.com/office/excel/2006/main">
          <x14:cfRule type="dataBar" id="{90ECEBE3-1B58-4F97-BFE2-A8BC16E26C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A28D5DE-0EB3-4C2E-9CBE-5BCEBCDC8F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AE24:AE25</xm:sqref>
        </x14:conditionalFormatting>
        <x14:conditionalFormatting xmlns:xm="http://schemas.microsoft.com/office/excel/2006/main">
          <x14:cfRule type="dataBar" id="{49077310-796C-4B05-A54C-D7EB77450F7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AG9:AG10</xm:sqref>
        </x14:conditionalFormatting>
        <x14:conditionalFormatting xmlns:xm="http://schemas.microsoft.com/office/excel/2006/main">
          <x14:cfRule type="dataBar" id="{0CD05BDE-9339-4347-BA15-5CF6135E815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AG9:AG22</xm:sqref>
        </x14:conditionalFormatting>
        <x14:conditionalFormatting xmlns:xm="http://schemas.microsoft.com/office/excel/2006/main">
          <x14:cfRule type="dataBar" id="{BB660CD8-9612-45C1-B2A9-8C5096CAAE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AG12:AG13</xm:sqref>
        </x14:conditionalFormatting>
        <x14:conditionalFormatting xmlns:xm="http://schemas.microsoft.com/office/excel/2006/main">
          <x14:cfRule type="dataBar" id="{045045C9-497D-400B-8BF3-1360DBF8DE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AG15:AG16</xm:sqref>
        </x14:conditionalFormatting>
        <x14:conditionalFormatting xmlns:xm="http://schemas.microsoft.com/office/excel/2006/main">
          <x14:cfRule type="dataBar" id="{C51DB638-AE9A-4461-B1F4-005B20A1F0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AG17 AG11 AG14 AG20</xm:sqref>
        </x14:conditionalFormatting>
        <x14:conditionalFormatting xmlns:xm="http://schemas.microsoft.com/office/excel/2006/main">
          <x14:cfRule type="dataBar" id="{9CE40886-C6E4-4EC5-974E-FFDBE9A8BE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AG18:AG19</xm:sqref>
        </x14:conditionalFormatting>
        <x14:conditionalFormatting xmlns:xm="http://schemas.microsoft.com/office/excel/2006/main">
          <x14:cfRule type="dataBar" id="{36F097CA-95EE-4A5A-A070-37D6693272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AG21:AG22</xm:sqref>
        </x14:conditionalFormatting>
        <x14:conditionalFormatting xmlns:xm="http://schemas.microsoft.com/office/excel/2006/main">
          <x14:cfRule type="dataBar" id="{7490C91D-4DE2-4C98-81E6-CE2F880B3B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90CB104-54BA-4F1B-9C4A-DD0A38A7C72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AG24:AG25</xm:sqref>
        </x14:conditionalFormatting>
        <x14:conditionalFormatting xmlns:xm="http://schemas.microsoft.com/office/excel/2006/main">
          <x14:cfRule type="dataBar" id="{7B6979F5-476D-4783-B4CA-DCDB350E96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AI9:AI10</xm:sqref>
        </x14:conditionalFormatting>
        <x14:conditionalFormatting xmlns:xm="http://schemas.microsoft.com/office/excel/2006/main">
          <x14:cfRule type="dataBar" id="{A9CEA6AD-2AEF-4B09-B19B-265D193041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AI9:AI22</xm:sqref>
        </x14:conditionalFormatting>
        <x14:conditionalFormatting xmlns:xm="http://schemas.microsoft.com/office/excel/2006/main">
          <x14:cfRule type="dataBar" id="{9D23246C-548A-4CDF-846E-1C952592B14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AI11 AI17 AI14 AI20</xm:sqref>
        </x14:conditionalFormatting>
        <x14:conditionalFormatting xmlns:xm="http://schemas.microsoft.com/office/excel/2006/main">
          <x14:cfRule type="dataBar" id="{2C4545D6-E82A-4EAE-84AF-3A0F855B64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AI12:AI13</xm:sqref>
        </x14:conditionalFormatting>
        <x14:conditionalFormatting xmlns:xm="http://schemas.microsoft.com/office/excel/2006/main">
          <x14:cfRule type="dataBar" id="{5B143D5C-4E32-427E-9958-3E3143A6801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AI15:AI16</xm:sqref>
        </x14:conditionalFormatting>
        <x14:conditionalFormatting xmlns:xm="http://schemas.microsoft.com/office/excel/2006/main">
          <x14:cfRule type="dataBar" id="{2C432757-79EC-4845-AACC-940AC11F49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AI18:AI19</xm:sqref>
        </x14:conditionalFormatting>
        <x14:conditionalFormatting xmlns:xm="http://schemas.microsoft.com/office/excel/2006/main">
          <x14:cfRule type="dataBar" id="{D3F9A2BF-61BF-4131-83A2-A89760DCD1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AI21:AI22</xm:sqref>
        </x14:conditionalFormatting>
        <x14:conditionalFormatting xmlns:xm="http://schemas.microsoft.com/office/excel/2006/main">
          <x14:cfRule type="dataBar" id="{A342599A-22DD-4497-9E89-E7A9468C6E9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D18AEE4-7E7D-4C37-B76D-52ABFBC129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AI24:AI25</xm:sqref>
        </x14:conditionalFormatting>
        <x14:conditionalFormatting xmlns:xm="http://schemas.microsoft.com/office/excel/2006/main">
          <x14:cfRule type="dataBar" id="{F3E89F7F-9AC6-493A-93F8-215A4D0C00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AC5C6CF-BDC4-4D46-87BE-05F7CF25AFB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AK9:AK10</xm:sqref>
        </x14:conditionalFormatting>
        <x14:conditionalFormatting xmlns:xm="http://schemas.microsoft.com/office/excel/2006/main">
          <x14:cfRule type="dataBar" id="{8EF6751E-AA00-41A4-AEA9-574C1C20CF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AK9:AK22</xm:sqref>
        </x14:conditionalFormatting>
        <x14:conditionalFormatting xmlns:xm="http://schemas.microsoft.com/office/excel/2006/main">
          <x14:cfRule type="dataBar" id="{49B40E6C-65D5-4CD9-97F5-0015E9813B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AK11 AK17 AK14 AK20</xm:sqref>
        </x14:conditionalFormatting>
        <x14:conditionalFormatting xmlns:xm="http://schemas.microsoft.com/office/excel/2006/main">
          <x14:cfRule type="dataBar" id="{690D4259-0A9B-46DB-B1A4-566DEB2927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AK12:AK13</xm:sqref>
        </x14:conditionalFormatting>
        <x14:conditionalFormatting xmlns:xm="http://schemas.microsoft.com/office/excel/2006/main">
          <x14:cfRule type="dataBar" id="{946D8CEC-E74D-4FD6-9A5F-1A1EAC04948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762C25E-0BD8-474E-89C1-6F781088C5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AK15:AK16</xm:sqref>
        </x14:conditionalFormatting>
        <x14:conditionalFormatting xmlns:xm="http://schemas.microsoft.com/office/excel/2006/main">
          <x14:cfRule type="dataBar" id="{8D229E07-36B0-4D3F-A65A-5E6DE2E2F5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5330001-628D-403F-88DE-810555365E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AK18:AK19</xm:sqref>
        </x14:conditionalFormatting>
        <x14:conditionalFormatting xmlns:xm="http://schemas.microsoft.com/office/excel/2006/main">
          <x14:cfRule type="dataBar" id="{8F148A06-A6AB-439E-98BD-D88646A60B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B4952BD-DCF7-435E-87F0-57C58B4E70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AK21:AK22</xm:sqref>
        </x14:conditionalFormatting>
        <x14:conditionalFormatting xmlns:xm="http://schemas.microsoft.com/office/excel/2006/main">
          <x14:cfRule type="dataBar" id="{EB5D4F2F-A93F-483D-949A-4AA36A2DEA8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1760294-1CAA-458E-B83F-69CF1E2ACB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AK24:AK25</xm:sqref>
        </x14:conditionalFormatting>
        <x14:conditionalFormatting xmlns:xm="http://schemas.microsoft.com/office/excel/2006/main">
          <x14:cfRule type="dataBar" id="{176499A7-0B04-421D-B450-61960BF5563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5157DC5-FED7-4CCE-BA65-66C6965515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AM9:AM10</xm:sqref>
        </x14:conditionalFormatting>
        <x14:conditionalFormatting xmlns:xm="http://schemas.microsoft.com/office/excel/2006/main">
          <x14:cfRule type="dataBar" id="{B43EA0C5-34BE-4814-8C5A-10A76AE8E19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AM11 AM14 AM17 AM20</xm:sqref>
        </x14:conditionalFormatting>
        <x14:conditionalFormatting xmlns:xm="http://schemas.microsoft.com/office/excel/2006/main">
          <x14:cfRule type="dataBar" id="{188695DD-F7F4-40F6-B408-F97BCBEABC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A783556-5B4F-4EA3-8253-3EF91BF6C3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AM12:AM13</xm:sqref>
        </x14:conditionalFormatting>
        <x14:conditionalFormatting xmlns:xm="http://schemas.microsoft.com/office/excel/2006/main">
          <x14:cfRule type="dataBar" id="{D35DF1A5-3D2F-4F56-B118-48285FBD3C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3ABF843-0C07-4D75-9C09-1FED250CCF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AM15:AM16</xm:sqref>
        </x14:conditionalFormatting>
        <x14:conditionalFormatting xmlns:xm="http://schemas.microsoft.com/office/excel/2006/main">
          <x14:cfRule type="dataBar" id="{B2658EB6-F683-43F7-BC01-4D11D75CF0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AM17 AM11 AM14 AM20</xm:sqref>
        </x14:conditionalFormatting>
        <x14:conditionalFormatting xmlns:xm="http://schemas.microsoft.com/office/excel/2006/main">
          <x14:cfRule type="dataBar" id="{4B40B7CC-B67B-4D99-B925-7A3E5189E8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6B4DCE4-0A44-4B00-8FBE-69676F4634B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AM18:AM19</xm:sqref>
        </x14:conditionalFormatting>
        <x14:conditionalFormatting xmlns:xm="http://schemas.microsoft.com/office/excel/2006/main">
          <x14:cfRule type="dataBar" id="{20430C3A-4EF2-403D-B69B-CE79BDD9CB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96F6E72-D579-4BAE-B366-C91299B008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AM21:AM22</xm:sqref>
        </x14:conditionalFormatting>
        <x14:conditionalFormatting xmlns:xm="http://schemas.microsoft.com/office/excel/2006/main">
          <x14:cfRule type="dataBar" id="{0FA3F952-694A-48FF-A117-40DC7AA8B8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0E5A5D0-0AE4-470E-A57A-3D01819F14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AM24:AM25</xm:sqref>
        </x14:conditionalFormatting>
        <x14:conditionalFormatting xmlns:xm="http://schemas.microsoft.com/office/excel/2006/main">
          <x14:cfRule type="dataBar" id="{E131922B-435D-4151-AF3D-8FA80268210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BE5B35E-A178-4395-9B8D-8D6E085D553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FEF12B0-DE71-4995-AF10-BD58884C23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AO9:AO10</xm:sqref>
        </x14:conditionalFormatting>
        <x14:conditionalFormatting xmlns:xm="http://schemas.microsoft.com/office/excel/2006/main">
          <x14:cfRule type="dataBar" id="{80EDC499-D08B-417F-97DD-99ABDE5537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AO9:AO22</xm:sqref>
        </x14:conditionalFormatting>
        <x14:conditionalFormatting xmlns:xm="http://schemas.microsoft.com/office/excel/2006/main">
          <x14:cfRule type="dataBar" id="{98AFD5E6-C55C-426B-800E-DC2B1A91BF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AO11 AO17 AO14 AO20</xm:sqref>
        </x14:conditionalFormatting>
        <x14:conditionalFormatting xmlns:xm="http://schemas.microsoft.com/office/excel/2006/main">
          <x14:cfRule type="dataBar" id="{C7ADE20C-BCDD-4E44-8404-14371B4759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10CFD42-418A-4B42-B4A6-6B61F78999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AO12:AO13</xm:sqref>
        </x14:conditionalFormatting>
        <x14:conditionalFormatting xmlns:xm="http://schemas.microsoft.com/office/excel/2006/main">
          <x14:cfRule type="dataBar" id="{A8ABFDB9-BBD0-4AD8-AE50-DB39CF2A0B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F75BBC5-5C4F-4F04-9AD5-3528CD2B48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4A52668-D029-4558-BF5E-04E6F88DF5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AO15:AO16</xm:sqref>
        </x14:conditionalFormatting>
        <x14:conditionalFormatting xmlns:xm="http://schemas.microsoft.com/office/excel/2006/main">
          <x14:cfRule type="dataBar" id="{33CFB0FF-6B4B-4C22-BA22-1EE6EBB7F1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EDFCF5A-10D8-45F6-AFEF-B02B860166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DFEACAB-0235-4DFD-9447-6CA37D7E76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AO18:AO19</xm:sqref>
        </x14:conditionalFormatting>
        <x14:conditionalFormatting xmlns:xm="http://schemas.microsoft.com/office/excel/2006/main">
          <x14:cfRule type="dataBar" id="{62340D85-ECAC-43D4-8140-6D1567D543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7AAF827-720D-4D4E-BC35-7C8855B23E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D99F93D-ABD9-4B46-86EA-B4A3007E53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AO21:AO22</xm:sqref>
        </x14:conditionalFormatting>
        <x14:conditionalFormatting xmlns:xm="http://schemas.microsoft.com/office/excel/2006/main">
          <x14:cfRule type="dataBar" id="{88D6E702-0377-4C93-8E17-A0D374682A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8BD9DE3-648D-4683-BCD0-B6CBBE2019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1AC8694-FD19-492D-B034-3D17BEFE72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AO24:AO25</xm:sqref>
        </x14:conditionalFormatting>
        <x14:conditionalFormatting xmlns:xm="http://schemas.microsoft.com/office/excel/2006/main">
          <x14:cfRule type="dataBar" id="{3EE78BB8-985F-4B47-8A70-6792223B23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AQ9:AQ10</xm:sqref>
        </x14:conditionalFormatting>
        <x14:conditionalFormatting xmlns:xm="http://schemas.microsoft.com/office/excel/2006/main">
          <x14:cfRule type="dataBar" id="{E08C7CAB-EA0A-48EC-9A07-7E97700AE7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AQ9:AQ22</xm:sqref>
        </x14:conditionalFormatting>
        <x14:conditionalFormatting xmlns:xm="http://schemas.microsoft.com/office/excel/2006/main">
          <x14:cfRule type="dataBar" id="{F23E8241-B0AD-4AEC-8E2C-9328629F9E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35C64EC-05B9-4C2F-8B80-4E76662D088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C9DAEB5-7008-457E-8BE6-C644B8B56F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AQ12:AQ13</xm:sqref>
        </x14:conditionalFormatting>
        <x14:conditionalFormatting xmlns:xm="http://schemas.microsoft.com/office/excel/2006/main">
          <x14:cfRule type="dataBar" id="{7E7A90C3-58A6-45F4-890A-C30F0D544B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0399892-C8F7-491B-933C-AE4BE56BF60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9543DCB-9E02-4E58-9DA6-6EBDB62589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AQ15:AQ16</xm:sqref>
        </x14:conditionalFormatting>
        <x14:conditionalFormatting xmlns:xm="http://schemas.microsoft.com/office/excel/2006/main">
          <x14:cfRule type="dataBar" id="{FDE772D5-0F07-4C99-84A7-87A031A6BA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AQ17 AQ11 AQ14 AQ20</xm:sqref>
        </x14:conditionalFormatting>
        <x14:conditionalFormatting xmlns:xm="http://schemas.microsoft.com/office/excel/2006/main">
          <x14:cfRule type="dataBar" id="{C6F24327-6F8F-42C2-8CAC-AAC78FA7F18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17F7C01-8248-42E2-9C7A-62F85401F1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874038E-D5A8-4E09-88C3-72BDE716AAB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AQ18:AQ19</xm:sqref>
        </x14:conditionalFormatting>
        <x14:conditionalFormatting xmlns:xm="http://schemas.microsoft.com/office/excel/2006/main">
          <x14:cfRule type="dataBar" id="{60175CE9-F69D-420F-A90A-1B7AF0F477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7CCD07E-0C3E-4BF0-BCFB-B61E148050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8D8ACA2-F1B0-4DAB-AF22-B353F1F7398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AQ21:AQ22</xm:sqref>
        </x14:conditionalFormatting>
        <x14:conditionalFormatting xmlns:xm="http://schemas.microsoft.com/office/excel/2006/main">
          <x14:cfRule type="dataBar" id="{8E13D500-ABB8-4DF0-9DC1-FCF29A37F65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3A354D3-0AD2-4E7F-BAF8-8CDB4D33FB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AQ24:AQ25</xm:sqref>
        </x14:conditionalFormatting>
        <x14:conditionalFormatting xmlns:xm="http://schemas.microsoft.com/office/excel/2006/main">
          <x14:cfRule type="dataBar" id="{3CFC4D78-6F7B-4965-A2AA-01A26795E71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AS9:AS10</xm:sqref>
        </x14:conditionalFormatting>
        <x14:conditionalFormatting xmlns:xm="http://schemas.microsoft.com/office/excel/2006/main">
          <x14:cfRule type="dataBar" id="{9B2B80E6-BDD6-4526-BAFB-9D41692B24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AS9:AS22</xm:sqref>
        </x14:conditionalFormatting>
        <x14:conditionalFormatting xmlns:xm="http://schemas.microsoft.com/office/excel/2006/main">
          <x14:cfRule type="dataBar" id="{F6299CBA-5346-47AF-B74F-8C9975B2FEA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3A1ACBC-5614-402F-B193-849492EA4F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AS12:AS13</xm:sqref>
        </x14:conditionalFormatting>
        <x14:conditionalFormatting xmlns:xm="http://schemas.microsoft.com/office/excel/2006/main">
          <x14:cfRule type="dataBar" id="{AB078729-A4C4-4230-9F68-174F12217B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2D339DB-FCCB-49B0-BD50-28A89C8D30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AS15:AS16</xm:sqref>
        </x14:conditionalFormatting>
        <x14:conditionalFormatting xmlns:xm="http://schemas.microsoft.com/office/excel/2006/main">
          <x14:cfRule type="dataBar" id="{BF2C4440-BF45-4E66-B84E-93988D6DA9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AS17 AS11 AS14 AS20</xm:sqref>
        </x14:conditionalFormatting>
        <x14:conditionalFormatting xmlns:xm="http://schemas.microsoft.com/office/excel/2006/main">
          <x14:cfRule type="dataBar" id="{6F647E26-8B6F-489C-A168-A5CCAAC33A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EC9E77A-A5F3-4E5C-A682-89BD800BFB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AS18:AS19</xm:sqref>
        </x14:conditionalFormatting>
        <x14:conditionalFormatting xmlns:xm="http://schemas.microsoft.com/office/excel/2006/main">
          <x14:cfRule type="dataBar" id="{5EE27D0D-0D56-42B6-BAF0-ADA1D1F8B5C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6149348-D497-4AC0-8FDF-C912ED2EB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AS21:AS22</xm:sqref>
        </x14:conditionalFormatting>
        <x14:conditionalFormatting xmlns:xm="http://schemas.microsoft.com/office/excel/2006/main">
          <x14:cfRule type="dataBar" id="{34C33BD8-2987-41DA-85CE-AFA4F0597D0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42EE021-A46A-408E-985C-B38DEC9960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AS24:AS25</xm:sqref>
        </x14:conditionalFormatting>
        <x14:conditionalFormatting xmlns:xm="http://schemas.microsoft.com/office/excel/2006/main">
          <x14:cfRule type="dataBar" id="{B2609F5A-B452-4105-888E-1623B1D30E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AU9:AU10</xm:sqref>
        </x14:conditionalFormatting>
        <x14:conditionalFormatting xmlns:xm="http://schemas.microsoft.com/office/excel/2006/main">
          <x14:cfRule type="dataBar" id="{529CE80A-A1C2-4D3F-A64D-9AC184D58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AU9:AU22</xm:sqref>
        </x14:conditionalFormatting>
        <x14:conditionalFormatting xmlns:xm="http://schemas.microsoft.com/office/excel/2006/main">
          <x14:cfRule type="dataBar" id="{CD252D28-DEAA-4C2B-A3A1-06B36B3F1E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AU12:AU13</xm:sqref>
        </x14:conditionalFormatting>
        <x14:conditionalFormatting xmlns:xm="http://schemas.microsoft.com/office/excel/2006/main">
          <x14:cfRule type="dataBar" id="{7A2291FF-FF53-422D-9969-D82C4639C7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AU15:AU16</xm:sqref>
        </x14:conditionalFormatting>
        <x14:conditionalFormatting xmlns:xm="http://schemas.microsoft.com/office/excel/2006/main">
          <x14:cfRule type="dataBar" id="{46995682-01F8-499A-B0DA-CBE7B2BBA4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AU17 AU11 AU14 AU20</xm:sqref>
        </x14:conditionalFormatting>
        <x14:conditionalFormatting xmlns:xm="http://schemas.microsoft.com/office/excel/2006/main">
          <x14:cfRule type="dataBar" id="{DEFF9D98-2013-4DDA-9ABA-1171996955C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AU18:AU19</xm:sqref>
        </x14:conditionalFormatting>
        <x14:conditionalFormatting xmlns:xm="http://schemas.microsoft.com/office/excel/2006/main">
          <x14:cfRule type="dataBar" id="{774CF1FF-009E-4415-9888-271A7C26C1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AU21:AU22</xm:sqref>
        </x14:conditionalFormatting>
        <x14:conditionalFormatting xmlns:xm="http://schemas.microsoft.com/office/excel/2006/main">
          <x14:cfRule type="dataBar" id="{F2FF102E-CCB7-469D-A0F2-AD679C8938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E869F58-981F-49FB-8B46-1C3A90B01A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AU24:AU25</xm:sqref>
        </x14:conditionalFormatting>
        <x14:conditionalFormatting xmlns:xm="http://schemas.microsoft.com/office/excel/2006/main">
          <x14:cfRule type="dataBar" id="{A0E50BF3-1C14-4845-AD04-3B36C8ABDB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AW9:AW10</xm:sqref>
        </x14:conditionalFormatting>
        <x14:conditionalFormatting xmlns:xm="http://schemas.microsoft.com/office/excel/2006/main">
          <x14:cfRule type="dataBar" id="{B2E3B13F-040F-4FD0-AE99-A4FA1C0B7E6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AW9:AW22</xm:sqref>
        </x14:conditionalFormatting>
        <x14:conditionalFormatting xmlns:xm="http://schemas.microsoft.com/office/excel/2006/main">
          <x14:cfRule type="dataBar" id="{A2C62F3B-665B-4B21-A503-BA2CD72CF19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EA4ECC8-73B4-4F26-A34F-044624F2D5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8427E2B-BE7F-449B-95E9-3B3232D0E4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AW12:AW13</xm:sqref>
        </x14:conditionalFormatting>
        <x14:conditionalFormatting xmlns:xm="http://schemas.microsoft.com/office/excel/2006/main">
          <x14:cfRule type="dataBar" id="{0C20E3FA-439B-4FD7-82FC-C2872A07F6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13CCF26-1942-4902-A5C2-095DC3DA79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BDA7EDB-AC6F-4F53-A6AA-F8BD4EA7F0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AW15:AW16</xm:sqref>
        </x14:conditionalFormatting>
        <x14:conditionalFormatting xmlns:xm="http://schemas.microsoft.com/office/excel/2006/main">
          <x14:cfRule type="dataBar" id="{FB5D3A0B-88FB-43CD-B944-7AC87DC0283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AW17 AW11 AW14 AW20</xm:sqref>
        </x14:conditionalFormatting>
        <x14:conditionalFormatting xmlns:xm="http://schemas.microsoft.com/office/excel/2006/main">
          <x14:cfRule type="dataBar" id="{2871333E-189F-42CE-B36A-09A392B0AB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0F383E9-60E0-4C7E-B99F-16E7A4292A3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F84724F-1161-4591-B381-56841CEDDA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AW18:AW19</xm:sqref>
        </x14:conditionalFormatting>
        <x14:conditionalFormatting xmlns:xm="http://schemas.microsoft.com/office/excel/2006/main">
          <x14:cfRule type="dataBar" id="{A8E0CBE0-AD79-49C5-B8C2-A77DEF8D5B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AE575A0-21B9-469F-9EEA-CF8325ABB0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3465929-7A02-4E7A-B32F-18534D68FE4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AW21:AW22</xm:sqref>
        </x14:conditionalFormatting>
        <x14:conditionalFormatting xmlns:xm="http://schemas.microsoft.com/office/excel/2006/main">
          <x14:cfRule type="dataBar" id="{67FE2F96-048D-4F3E-89CF-63CDA2E384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4387454-E76A-4B33-85E9-3DB6B39443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AW24:AW25</xm:sqref>
        </x14:conditionalFormatting>
        <x14:conditionalFormatting xmlns:xm="http://schemas.microsoft.com/office/excel/2006/main">
          <x14:cfRule type="dataBar" id="{0C6000C0-8ECD-4753-B164-6425CDC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CFA44EB-C1CA-4915-B312-86AE1BF62B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40096EB-C43B-49D6-B312-7FA4708B8A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AY9:AY10</xm:sqref>
        </x14:conditionalFormatting>
        <x14:conditionalFormatting xmlns:xm="http://schemas.microsoft.com/office/excel/2006/main">
          <x14:cfRule type="dataBar" id="{DC034847-C161-4718-85BE-AE5E4BFCCC0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AY9:AY22</xm:sqref>
        </x14:conditionalFormatting>
        <x14:conditionalFormatting xmlns:xm="http://schemas.microsoft.com/office/excel/2006/main">
          <x14:cfRule type="dataBar" id="{69BF0FDD-CE65-4C14-9CE8-0E174B28D4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5A364F2-DF07-4B98-BD91-7AC8C13B8B9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AY12:AY13</xm:sqref>
        </x14:conditionalFormatting>
        <x14:conditionalFormatting xmlns:xm="http://schemas.microsoft.com/office/excel/2006/main">
          <x14:cfRule type="dataBar" id="{CB00F333-A3F6-4C60-953A-81B6666935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98CDCF6-2B04-4AB3-8BF0-491CABD721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C3A95B7-5E2E-411E-BE4B-B6CBBEEEEB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98803A2-3F2A-4782-A97F-999DB8A868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AY15:AY16</xm:sqref>
        </x14:conditionalFormatting>
        <x14:conditionalFormatting xmlns:xm="http://schemas.microsoft.com/office/excel/2006/main">
          <x14:cfRule type="dataBar" id="{50BB9483-A9C7-414E-8658-CAE49A37E1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AY17 AY11 AY14 AY20</xm:sqref>
        </x14:conditionalFormatting>
        <x14:conditionalFormatting xmlns:xm="http://schemas.microsoft.com/office/excel/2006/main">
          <x14:cfRule type="dataBar" id="{51A18A5E-0FDC-4495-A5FE-8D64AF29B1C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FAF3A5D-2A47-4036-8B0C-2F03342C5D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1E78208-A582-4166-A1EE-CE671981001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09FE5A4-B71E-4BAC-957D-86C28C72FF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AY18:AY19</xm:sqref>
        </x14:conditionalFormatting>
        <x14:conditionalFormatting xmlns:xm="http://schemas.microsoft.com/office/excel/2006/main">
          <x14:cfRule type="dataBar" id="{53949D0F-1282-42B4-9E02-591EBB0434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B015703-0A9F-4E95-BCD4-09D2FDBABD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46044E1-F58B-4961-A49D-EEB20C2D55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1AC76ED-C7D8-4367-A511-AF85A19939F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AY21:AY22</xm:sqref>
        </x14:conditionalFormatting>
        <x14:conditionalFormatting xmlns:xm="http://schemas.microsoft.com/office/excel/2006/main">
          <x14:cfRule type="dataBar" id="{128C512B-06DC-408E-ACAC-DF828EDAAE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86E57AB-163D-48E2-8A1D-CD010E53A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00931B7-B1CE-47B5-A952-500345E11C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2191E07-A60A-49F1-9787-12ED20DEBA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AY24:AY25</xm:sqref>
        </x14:conditionalFormatting>
        <x14:conditionalFormatting xmlns:xm="http://schemas.microsoft.com/office/excel/2006/main">
          <x14:cfRule type="dataBar" id="{830549AB-A344-4D30-85E2-CAA507113C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B1F86B3-8CA4-40B3-8BFA-3ACC9DF3718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BB9:BB10</xm:sqref>
        </x14:conditionalFormatting>
        <x14:conditionalFormatting xmlns:xm="http://schemas.microsoft.com/office/excel/2006/main">
          <x14:cfRule type="dataBar" id="{1325C64B-438B-4663-8FD1-72B3009348C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BB9:BB25</xm:sqref>
        </x14:conditionalFormatting>
        <x14:conditionalFormatting xmlns:xm="http://schemas.microsoft.com/office/excel/2006/main">
          <x14:cfRule type="dataBar" id="{0021A38E-9DF1-4E23-A25A-71256F6BA07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96D359B-9FE6-4771-9278-B39213C8D2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BB12:BB13</xm:sqref>
        </x14:conditionalFormatting>
        <x14:conditionalFormatting xmlns:xm="http://schemas.microsoft.com/office/excel/2006/main">
          <x14:cfRule type="dataBar" id="{BADB59A2-2DE6-477B-948E-01158EE6E4B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BB15:BB16</xm:sqref>
        </x14:conditionalFormatting>
        <x14:conditionalFormatting xmlns:xm="http://schemas.microsoft.com/office/excel/2006/main">
          <x14:cfRule type="dataBar" id="{C653D0AB-75D2-43F2-8935-C0B9E4294F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4F0723E-34AB-4058-8988-4E6D15699FF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BB18:BB19</xm:sqref>
        </x14:conditionalFormatting>
        <x14:conditionalFormatting xmlns:xm="http://schemas.microsoft.com/office/excel/2006/main">
          <x14:cfRule type="dataBar" id="{4BED375E-A1A8-4BF0-B50E-0E11F09767B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E173764-35C1-4C76-800E-1CE3107029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BB21:BB22</xm:sqref>
        </x14:conditionalFormatting>
        <x14:conditionalFormatting xmlns:xm="http://schemas.microsoft.com/office/excel/2006/main">
          <x14:cfRule type="dataBar" id="{228BACE8-F4E9-421C-8CA7-40AAA6AAC8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27A58DC-1BAB-4829-A69C-7E1F72E72C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BB24:BB25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CB38"/>
  <sheetViews>
    <sheetView showGridLines="0" topLeftCell="AE1" zoomScale="60" zoomScaleNormal="6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</v>
      </c>
      <c r="F2" s="85" t="s">
        <v>20</v>
      </c>
      <c r="G2" s="85"/>
      <c r="H2" s="22">
        <v>90151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10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9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">
        <v>85</v>
      </c>
      <c r="J9" s="33" t="s">
        <v>86</v>
      </c>
      <c r="K9" s="33" t="s">
        <v>87</v>
      </c>
      <c r="L9" s="33" t="s">
        <v>88</v>
      </c>
      <c r="M9" s="33" t="s">
        <v>89</v>
      </c>
      <c r="N9" s="33" t="s">
        <v>90</v>
      </c>
      <c r="O9" s="33" t="s">
        <v>91</v>
      </c>
      <c r="P9" s="33" t="s">
        <v>92</v>
      </c>
      <c r="Q9" s="33" t="s">
        <v>93</v>
      </c>
      <c r="R9" s="33" t="s">
        <v>94</v>
      </c>
      <c r="S9" s="33" t="s">
        <v>95</v>
      </c>
      <c r="T9" s="33" t="s">
        <v>96</v>
      </c>
      <c r="U9" s="33" t="s">
        <v>97</v>
      </c>
      <c r="V9" s="33" t="s">
        <v>98</v>
      </c>
      <c r="W9" s="33" t="s">
        <v>99</v>
      </c>
      <c r="X9" s="33" t="s">
        <v>100</v>
      </c>
      <c r="Y9" s="33" t="s">
        <v>101</v>
      </c>
      <c r="Z9" s="33" t="s">
        <v>102</v>
      </c>
      <c r="AA9" s="33" t="s">
        <v>103</v>
      </c>
      <c r="AB9" s="33" t="s">
        <v>104</v>
      </c>
      <c r="AC9" s="33" t="s">
        <v>105</v>
      </c>
      <c r="AD9" s="33" t="s">
        <v>106</v>
      </c>
      <c r="AE9" s="33" t="s">
        <v>107</v>
      </c>
      <c r="AF9" s="33" t="s">
        <v>108</v>
      </c>
      <c r="AG9" s="33" t="s">
        <v>109</v>
      </c>
      <c r="AH9" s="33" t="s">
        <v>110</v>
      </c>
      <c r="AI9" s="33" t="s">
        <v>111</v>
      </c>
      <c r="AJ9" s="33" t="s">
        <v>112</v>
      </c>
      <c r="AK9" s="33" t="s">
        <v>113</v>
      </c>
      <c r="AL9" s="33" t="s">
        <v>114</v>
      </c>
      <c r="AM9" s="33" t="s">
        <v>115</v>
      </c>
      <c r="AN9" s="33" t="s">
        <v>116</v>
      </c>
      <c r="AO9" s="33" t="s">
        <v>117</v>
      </c>
      <c r="AP9" s="33" t="s">
        <v>118</v>
      </c>
      <c r="AQ9" s="33" t="s">
        <v>119</v>
      </c>
      <c r="AR9" s="33" t="s">
        <v>120</v>
      </c>
      <c r="AS9" s="33" t="s">
        <v>121</v>
      </c>
      <c r="AT9" s="33" t="s">
        <v>122</v>
      </c>
      <c r="AU9" s="33" t="s">
        <v>123</v>
      </c>
      <c r="AV9" s="33" t="s">
        <v>124</v>
      </c>
      <c r="AW9" s="33" t="s">
        <v>125</v>
      </c>
      <c r="AX9" s="33" t="s">
        <v>126</v>
      </c>
      <c r="AY9" s="33" t="s">
        <v>127</v>
      </c>
      <c r="AZ9" s="33" t="s">
        <v>128</v>
      </c>
      <c r="BA9" s="33" t="s">
        <v>129</v>
      </c>
      <c r="BB9" s="33" t="s">
        <v>130</v>
      </c>
      <c r="BC9" s="33" t="s">
        <v>132</v>
      </c>
      <c r="BD9" s="33" t="s">
        <v>133</v>
      </c>
      <c r="BE9" s="33" t="s">
        <v>134</v>
      </c>
      <c r="BF9" s="33" t="s">
        <v>135</v>
      </c>
      <c r="BG9" s="33" t="s">
        <v>136</v>
      </c>
      <c r="BH9" s="33" t="s">
        <v>137</v>
      </c>
      <c r="BI9" s="33" t="s">
        <v>138</v>
      </c>
      <c r="BJ9" s="33" t="s">
        <v>139</v>
      </c>
      <c r="BK9" s="33" t="s">
        <v>140</v>
      </c>
      <c r="BL9" s="33" t="s">
        <v>141</v>
      </c>
      <c r="BM9" s="33" t="s">
        <v>142</v>
      </c>
      <c r="BN9" s="33" t="s">
        <v>143</v>
      </c>
      <c r="BO9" s="33" t="s">
        <v>144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86</v>
      </c>
      <c r="K10" s="25">
        <v>89</v>
      </c>
      <c r="L10" s="25">
        <v>53</v>
      </c>
      <c r="M10" s="25">
        <v>70</v>
      </c>
      <c r="N10" s="25">
        <v>70</v>
      </c>
      <c r="O10" s="25">
        <v>95</v>
      </c>
      <c r="P10" s="25">
        <v>93</v>
      </c>
      <c r="Q10" s="25">
        <v>88</v>
      </c>
      <c r="R10" s="25">
        <v>49</v>
      </c>
      <c r="S10" s="25">
        <v>96</v>
      </c>
      <c r="T10" s="25">
        <v>104</v>
      </c>
      <c r="U10" s="25">
        <v>78</v>
      </c>
      <c r="V10" s="25">
        <v>102</v>
      </c>
      <c r="W10" s="25">
        <v>101</v>
      </c>
      <c r="X10" s="25">
        <v>95</v>
      </c>
      <c r="Y10" s="25">
        <v>77</v>
      </c>
      <c r="Z10" s="25">
        <v>67</v>
      </c>
      <c r="AA10" s="25">
        <v>22</v>
      </c>
      <c r="AB10" s="25">
        <v>58</v>
      </c>
      <c r="AC10" s="25">
        <v>156</v>
      </c>
      <c r="AD10" s="25">
        <v>148</v>
      </c>
      <c r="AE10" s="25">
        <v>150</v>
      </c>
      <c r="AF10" s="25">
        <v>178</v>
      </c>
      <c r="AG10" s="25">
        <v>169</v>
      </c>
      <c r="AH10" s="25">
        <v>52</v>
      </c>
      <c r="AI10" s="25">
        <v>59</v>
      </c>
      <c r="AJ10" s="25">
        <v>69</v>
      </c>
      <c r="AK10" s="25">
        <v>58</v>
      </c>
      <c r="AL10" s="25">
        <v>4</v>
      </c>
      <c r="AM10" s="25">
        <v>33</v>
      </c>
      <c r="AN10" s="25">
        <v>40</v>
      </c>
      <c r="AO10" s="25">
        <v>37</v>
      </c>
      <c r="AP10" s="25">
        <v>42</v>
      </c>
      <c r="AQ10" s="25">
        <v>7</v>
      </c>
      <c r="AR10" s="25">
        <v>24</v>
      </c>
      <c r="AS10" s="25">
        <v>26</v>
      </c>
      <c r="AT10" s="25">
        <v>17</v>
      </c>
      <c r="AU10" s="25">
        <v>31</v>
      </c>
      <c r="AV10" s="25">
        <v>27</v>
      </c>
      <c r="AW10" s="25">
        <v>27</v>
      </c>
      <c r="AX10" s="25">
        <v>34</v>
      </c>
      <c r="AY10" s="25">
        <v>17</v>
      </c>
      <c r="AZ10" s="25">
        <v>0</v>
      </c>
      <c r="BA10" s="25">
        <v>0</v>
      </c>
      <c r="BB10" s="25">
        <v>0</v>
      </c>
      <c r="BC10" s="25">
        <v>47</v>
      </c>
      <c r="BD10" s="25">
        <v>102</v>
      </c>
      <c r="BE10" s="25">
        <v>105</v>
      </c>
      <c r="BF10" s="25">
        <v>97</v>
      </c>
      <c r="BG10" s="25">
        <v>91</v>
      </c>
      <c r="BH10" s="25">
        <v>89</v>
      </c>
      <c r="BI10" s="25">
        <v>85</v>
      </c>
      <c r="BJ10" s="25">
        <v>80</v>
      </c>
      <c r="BK10" s="25">
        <v>83</v>
      </c>
      <c r="BL10" s="25">
        <v>95</v>
      </c>
      <c r="BM10" s="25">
        <v>89</v>
      </c>
      <c r="BN10" s="25">
        <v>91</v>
      </c>
      <c r="BO10" s="25">
        <v>85</v>
      </c>
      <c r="BP10" s="93">
        <f>IFERROR(SUM(I10:BO10)/SUM(I11:BO11),0)</f>
        <v>0.99629812438302068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87</v>
      </c>
      <c r="K11" s="41">
        <v>90</v>
      </c>
      <c r="L11" s="41">
        <v>55</v>
      </c>
      <c r="M11" s="41">
        <v>72</v>
      </c>
      <c r="N11" s="41">
        <v>71</v>
      </c>
      <c r="O11" s="41">
        <v>95</v>
      </c>
      <c r="P11" s="41">
        <v>93</v>
      </c>
      <c r="Q11" s="41">
        <v>88</v>
      </c>
      <c r="R11" s="41">
        <v>49</v>
      </c>
      <c r="S11" s="41">
        <v>96</v>
      </c>
      <c r="T11" s="41">
        <v>104</v>
      </c>
      <c r="U11" s="41">
        <v>78</v>
      </c>
      <c r="V11" s="41">
        <v>102</v>
      </c>
      <c r="W11" s="41">
        <v>101</v>
      </c>
      <c r="X11" s="41">
        <v>95</v>
      </c>
      <c r="Y11" s="41">
        <v>77</v>
      </c>
      <c r="Z11" s="41">
        <v>67</v>
      </c>
      <c r="AA11" s="41">
        <v>22</v>
      </c>
      <c r="AB11" s="41">
        <v>58</v>
      </c>
      <c r="AC11" s="41">
        <v>156</v>
      </c>
      <c r="AD11" s="41">
        <v>150</v>
      </c>
      <c r="AE11" s="41">
        <v>151</v>
      </c>
      <c r="AF11" s="41">
        <v>178</v>
      </c>
      <c r="AG11" s="41">
        <v>169</v>
      </c>
      <c r="AH11" s="41">
        <v>52</v>
      </c>
      <c r="AI11" s="41">
        <v>59</v>
      </c>
      <c r="AJ11" s="41">
        <v>69</v>
      </c>
      <c r="AK11" s="41">
        <v>58</v>
      </c>
      <c r="AL11" s="41">
        <v>4</v>
      </c>
      <c r="AM11" s="41">
        <v>33</v>
      </c>
      <c r="AN11" s="41">
        <v>41</v>
      </c>
      <c r="AO11" s="41">
        <v>37</v>
      </c>
      <c r="AP11" s="41">
        <v>42</v>
      </c>
      <c r="AQ11" s="41">
        <v>7</v>
      </c>
      <c r="AR11" s="41">
        <v>24</v>
      </c>
      <c r="AS11" s="41">
        <v>26</v>
      </c>
      <c r="AT11" s="41">
        <v>17</v>
      </c>
      <c r="AU11" s="41">
        <v>31</v>
      </c>
      <c r="AV11" s="41">
        <v>27</v>
      </c>
      <c r="AW11" s="41">
        <v>27</v>
      </c>
      <c r="AX11" s="41">
        <v>34</v>
      </c>
      <c r="AY11" s="41">
        <v>17</v>
      </c>
      <c r="AZ11" s="41">
        <v>0</v>
      </c>
      <c r="BA11" s="41">
        <v>0</v>
      </c>
      <c r="BB11" s="41">
        <v>0</v>
      </c>
      <c r="BC11" s="41">
        <v>49</v>
      </c>
      <c r="BD11" s="41">
        <v>103</v>
      </c>
      <c r="BE11" s="41">
        <v>105</v>
      </c>
      <c r="BF11" s="41">
        <v>97</v>
      </c>
      <c r="BG11" s="41">
        <v>91</v>
      </c>
      <c r="BH11" s="41">
        <v>89</v>
      </c>
      <c r="BI11" s="41">
        <v>85</v>
      </c>
      <c r="BJ11" s="41">
        <v>80</v>
      </c>
      <c r="BK11" s="41">
        <v>83</v>
      </c>
      <c r="BL11" s="41">
        <v>95</v>
      </c>
      <c r="BM11" s="41">
        <v>90</v>
      </c>
      <c r="BN11" s="41">
        <v>91</v>
      </c>
      <c r="BO11" s="41">
        <v>85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856</v>
      </c>
      <c r="K13" s="25">
        <v>878</v>
      </c>
      <c r="L13" s="25">
        <v>527</v>
      </c>
      <c r="M13" s="25">
        <v>697</v>
      </c>
      <c r="N13" s="25">
        <v>693</v>
      </c>
      <c r="O13" s="25">
        <v>932</v>
      </c>
      <c r="P13" s="25">
        <v>918</v>
      </c>
      <c r="Q13" s="25">
        <v>860</v>
      </c>
      <c r="R13" s="25">
        <v>473</v>
      </c>
      <c r="S13" s="25">
        <v>947</v>
      </c>
      <c r="T13" s="25">
        <v>1017</v>
      </c>
      <c r="U13" s="25">
        <v>759</v>
      </c>
      <c r="V13" s="25">
        <v>999</v>
      </c>
      <c r="W13" s="25">
        <v>990</v>
      </c>
      <c r="X13" s="25">
        <v>937</v>
      </c>
      <c r="Y13" s="25">
        <v>759</v>
      </c>
      <c r="Z13" s="25">
        <v>661</v>
      </c>
      <c r="AA13" s="25">
        <v>212</v>
      </c>
      <c r="AB13" s="25">
        <v>570</v>
      </c>
      <c r="AC13" s="25">
        <v>1535</v>
      </c>
      <c r="AD13" s="25">
        <v>1470</v>
      </c>
      <c r="AE13" s="25">
        <v>1492</v>
      </c>
      <c r="AF13" s="25">
        <v>1763</v>
      </c>
      <c r="AG13" s="25">
        <v>1672</v>
      </c>
      <c r="AH13" s="25">
        <v>515</v>
      </c>
      <c r="AI13" s="25">
        <v>580</v>
      </c>
      <c r="AJ13" s="25">
        <v>681</v>
      </c>
      <c r="AK13" s="25">
        <v>677</v>
      </c>
      <c r="AL13" s="25">
        <v>37</v>
      </c>
      <c r="AM13" s="25">
        <v>325</v>
      </c>
      <c r="AN13" s="25">
        <v>398</v>
      </c>
      <c r="AO13" s="25">
        <v>362</v>
      </c>
      <c r="AP13" s="25">
        <v>405</v>
      </c>
      <c r="AQ13" s="25">
        <v>67</v>
      </c>
      <c r="AR13" s="25">
        <v>224</v>
      </c>
      <c r="AS13" s="25">
        <v>250</v>
      </c>
      <c r="AT13" s="25">
        <v>159</v>
      </c>
      <c r="AU13" s="25">
        <v>298</v>
      </c>
      <c r="AV13" s="25">
        <v>256</v>
      </c>
      <c r="AW13" s="25">
        <v>259</v>
      </c>
      <c r="AX13" s="25">
        <v>326</v>
      </c>
      <c r="AY13" s="25">
        <v>159</v>
      </c>
      <c r="AZ13" s="25">
        <v>0</v>
      </c>
      <c r="BA13" s="25">
        <v>0</v>
      </c>
      <c r="BB13" s="25">
        <v>0</v>
      </c>
      <c r="BC13" s="25">
        <v>478</v>
      </c>
      <c r="BD13" s="25">
        <v>1009</v>
      </c>
      <c r="BE13" s="25">
        <v>1033</v>
      </c>
      <c r="BF13" s="25">
        <v>960</v>
      </c>
      <c r="BG13" s="25">
        <v>897</v>
      </c>
      <c r="BH13" s="25">
        <v>876</v>
      </c>
      <c r="BI13" s="25">
        <v>839</v>
      </c>
      <c r="BJ13" s="25">
        <v>808</v>
      </c>
      <c r="BK13" s="25">
        <v>819</v>
      </c>
      <c r="BL13" s="25">
        <v>936</v>
      </c>
      <c r="BM13" s="25">
        <v>878</v>
      </c>
      <c r="BN13" s="25">
        <v>884</v>
      </c>
      <c r="BO13" s="25">
        <v>828</v>
      </c>
      <c r="BP13" s="93">
        <f>IFERROR(SUM(I13:BO13)/SUM(I14:BO14),0)</f>
        <v>0.99777104360239421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860</v>
      </c>
      <c r="K14" s="41">
        <v>881</v>
      </c>
      <c r="L14" s="41">
        <v>529</v>
      </c>
      <c r="M14" s="41">
        <v>698</v>
      </c>
      <c r="N14" s="41">
        <v>696</v>
      </c>
      <c r="O14" s="41">
        <v>933</v>
      </c>
      <c r="P14" s="41">
        <v>918</v>
      </c>
      <c r="Q14" s="41">
        <v>862</v>
      </c>
      <c r="R14" s="41">
        <v>475</v>
      </c>
      <c r="S14" s="41">
        <v>948</v>
      </c>
      <c r="T14" s="41">
        <v>1018</v>
      </c>
      <c r="U14" s="41">
        <v>759</v>
      </c>
      <c r="V14" s="41">
        <v>1003</v>
      </c>
      <c r="W14" s="41">
        <v>992</v>
      </c>
      <c r="X14" s="41">
        <v>938</v>
      </c>
      <c r="Y14" s="41">
        <v>760</v>
      </c>
      <c r="Z14" s="41">
        <v>663</v>
      </c>
      <c r="AA14" s="41">
        <v>213</v>
      </c>
      <c r="AB14" s="41">
        <v>571</v>
      </c>
      <c r="AC14" s="41">
        <v>1536</v>
      </c>
      <c r="AD14" s="41">
        <v>1474</v>
      </c>
      <c r="AE14" s="41">
        <v>1494</v>
      </c>
      <c r="AF14" s="41">
        <v>1768</v>
      </c>
      <c r="AG14" s="41">
        <v>1675</v>
      </c>
      <c r="AH14" s="41">
        <v>515</v>
      </c>
      <c r="AI14" s="41">
        <v>580</v>
      </c>
      <c r="AJ14" s="41">
        <v>683</v>
      </c>
      <c r="AK14" s="41">
        <v>677</v>
      </c>
      <c r="AL14" s="41">
        <v>37</v>
      </c>
      <c r="AM14" s="41">
        <v>325</v>
      </c>
      <c r="AN14" s="41">
        <v>398</v>
      </c>
      <c r="AO14" s="41">
        <v>362</v>
      </c>
      <c r="AP14" s="41">
        <v>405</v>
      </c>
      <c r="AQ14" s="41">
        <v>67</v>
      </c>
      <c r="AR14" s="41">
        <v>225</v>
      </c>
      <c r="AS14" s="41">
        <v>250</v>
      </c>
      <c r="AT14" s="41">
        <v>159</v>
      </c>
      <c r="AU14" s="41">
        <v>298</v>
      </c>
      <c r="AV14" s="41">
        <v>257</v>
      </c>
      <c r="AW14" s="41">
        <v>259</v>
      </c>
      <c r="AX14" s="41">
        <v>326</v>
      </c>
      <c r="AY14" s="41">
        <v>159</v>
      </c>
      <c r="AZ14" s="41">
        <v>0</v>
      </c>
      <c r="BA14" s="41">
        <v>0</v>
      </c>
      <c r="BB14" s="41">
        <v>0</v>
      </c>
      <c r="BC14" s="41">
        <v>479</v>
      </c>
      <c r="BD14" s="41">
        <v>1010</v>
      </c>
      <c r="BE14" s="41">
        <v>1036</v>
      </c>
      <c r="BF14" s="41">
        <v>961</v>
      </c>
      <c r="BG14" s="41">
        <v>901</v>
      </c>
      <c r="BH14" s="41">
        <v>880</v>
      </c>
      <c r="BI14" s="41">
        <v>842</v>
      </c>
      <c r="BJ14" s="41">
        <v>809</v>
      </c>
      <c r="BK14" s="41">
        <v>820</v>
      </c>
      <c r="BL14" s="41">
        <v>938</v>
      </c>
      <c r="BM14" s="41">
        <v>883</v>
      </c>
      <c r="BN14" s="41">
        <v>892</v>
      </c>
      <c r="BO14" s="41">
        <v>832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781</v>
      </c>
      <c r="K19" s="25">
        <v>921</v>
      </c>
      <c r="L19" s="25">
        <v>464</v>
      </c>
      <c r="M19" s="25">
        <v>839</v>
      </c>
      <c r="N19" s="25">
        <v>589</v>
      </c>
      <c r="O19" s="25">
        <v>730</v>
      </c>
      <c r="P19" s="25">
        <v>1103</v>
      </c>
      <c r="Q19" s="25">
        <v>915</v>
      </c>
      <c r="R19" s="25">
        <v>511</v>
      </c>
      <c r="S19" s="25">
        <v>763</v>
      </c>
      <c r="T19" s="25">
        <v>1064</v>
      </c>
      <c r="U19" s="25">
        <v>963</v>
      </c>
      <c r="V19" s="25">
        <v>957</v>
      </c>
      <c r="W19" s="25">
        <v>836</v>
      </c>
      <c r="X19" s="25">
        <v>970</v>
      </c>
      <c r="Y19" s="25">
        <v>980</v>
      </c>
      <c r="Z19" s="25">
        <v>496</v>
      </c>
      <c r="AA19" s="25">
        <v>0</v>
      </c>
      <c r="AB19" s="25">
        <v>564</v>
      </c>
      <c r="AC19" s="25">
        <v>965</v>
      </c>
      <c r="AD19" s="25">
        <v>1845</v>
      </c>
      <c r="AE19" s="25">
        <v>1172</v>
      </c>
      <c r="AF19" s="25">
        <v>1353</v>
      </c>
      <c r="AG19" s="25">
        <v>1174</v>
      </c>
      <c r="AH19" s="25">
        <v>440</v>
      </c>
      <c r="AI19" s="25">
        <v>1894</v>
      </c>
      <c r="AJ19" s="25">
        <v>1112</v>
      </c>
      <c r="AK19" s="25">
        <v>725</v>
      </c>
      <c r="AL19" s="25">
        <v>0</v>
      </c>
      <c r="AM19" s="25">
        <v>526</v>
      </c>
      <c r="AN19" s="25">
        <v>351</v>
      </c>
      <c r="AO19" s="25">
        <v>350</v>
      </c>
      <c r="AP19" s="25">
        <v>325</v>
      </c>
      <c r="AQ19" s="25">
        <v>42</v>
      </c>
      <c r="AR19" s="25">
        <v>398</v>
      </c>
      <c r="AS19" s="25">
        <v>276</v>
      </c>
      <c r="AT19" s="25">
        <v>165</v>
      </c>
      <c r="AU19" s="25">
        <v>266</v>
      </c>
      <c r="AV19" s="25">
        <v>240</v>
      </c>
      <c r="AW19" s="25">
        <v>290</v>
      </c>
      <c r="AX19" s="25">
        <v>298</v>
      </c>
      <c r="AY19" s="25">
        <v>113</v>
      </c>
      <c r="AZ19" s="25">
        <v>194</v>
      </c>
      <c r="BA19" s="25">
        <v>0</v>
      </c>
      <c r="BB19" s="25">
        <v>0</v>
      </c>
      <c r="BC19" s="25">
        <v>231</v>
      </c>
      <c r="BD19" s="25">
        <v>608</v>
      </c>
      <c r="BE19" s="25">
        <v>1363</v>
      </c>
      <c r="BF19" s="25">
        <v>987</v>
      </c>
      <c r="BG19" s="25">
        <v>739</v>
      </c>
      <c r="BH19" s="25">
        <v>873</v>
      </c>
      <c r="BI19" s="25">
        <v>847</v>
      </c>
      <c r="BJ19" s="25">
        <v>989</v>
      </c>
      <c r="BK19" s="25">
        <v>651</v>
      </c>
      <c r="BL19" s="25">
        <v>755</v>
      </c>
      <c r="BM19" s="25">
        <v>1073</v>
      </c>
      <c r="BN19" s="25">
        <v>871</v>
      </c>
      <c r="BO19" s="25">
        <v>862</v>
      </c>
      <c r="BP19" s="93">
        <f>IFERROR(SUM(I19:BO19)/SUM(I20:BO20),0)</f>
        <v>0.99994976262841928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781</v>
      </c>
      <c r="K20" s="41">
        <v>921</v>
      </c>
      <c r="L20" s="41">
        <v>464</v>
      </c>
      <c r="M20" s="41">
        <v>839</v>
      </c>
      <c r="N20" s="41">
        <v>589</v>
      </c>
      <c r="O20" s="41">
        <v>730</v>
      </c>
      <c r="P20" s="41">
        <v>1103</v>
      </c>
      <c r="Q20" s="41">
        <v>915</v>
      </c>
      <c r="R20" s="41">
        <v>511</v>
      </c>
      <c r="S20" s="41">
        <v>763</v>
      </c>
      <c r="T20" s="41">
        <v>1064</v>
      </c>
      <c r="U20" s="41">
        <v>963</v>
      </c>
      <c r="V20" s="41">
        <v>957</v>
      </c>
      <c r="W20" s="41">
        <v>836</v>
      </c>
      <c r="X20" s="41">
        <v>970</v>
      </c>
      <c r="Y20" s="41">
        <v>980</v>
      </c>
      <c r="Z20" s="41">
        <v>496</v>
      </c>
      <c r="AA20" s="41">
        <v>0</v>
      </c>
      <c r="AB20" s="41">
        <v>564</v>
      </c>
      <c r="AC20" s="41">
        <v>965</v>
      </c>
      <c r="AD20" s="41">
        <v>1845</v>
      </c>
      <c r="AE20" s="41">
        <v>1172</v>
      </c>
      <c r="AF20" s="41">
        <v>1353</v>
      </c>
      <c r="AG20" s="41">
        <v>1174</v>
      </c>
      <c r="AH20" s="41">
        <v>440</v>
      </c>
      <c r="AI20" s="41">
        <v>1894</v>
      </c>
      <c r="AJ20" s="41">
        <v>1112</v>
      </c>
      <c r="AK20" s="41">
        <v>725</v>
      </c>
      <c r="AL20" s="41">
        <v>0</v>
      </c>
      <c r="AM20" s="41">
        <v>526</v>
      </c>
      <c r="AN20" s="41">
        <v>351</v>
      </c>
      <c r="AO20" s="41">
        <v>350</v>
      </c>
      <c r="AP20" s="41">
        <v>325</v>
      </c>
      <c r="AQ20" s="41">
        <v>42</v>
      </c>
      <c r="AR20" s="41">
        <v>398</v>
      </c>
      <c r="AS20" s="41">
        <v>276</v>
      </c>
      <c r="AT20" s="41">
        <v>165</v>
      </c>
      <c r="AU20" s="41">
        <v>266</v>
      </c>
      <c r="AV20" s="41">
        <v>240</v>
      </c>
      <c r="AW20" s="41">
        <v>290</v>
      </c>
      <c r="AX20" s="41">
        <v>298</v>
      </c>
      <c r="AY20" s="41">
        <v>113</v>
      </c>
      <c r="AZ20" s="41">
        <v>194</v>
      </c>
      <c r="BA20" s="41">
        <v>0</v>
      </c>
      <c r="BB20" s="41">
        <v>0</v>
      </c>
      <c r="BC20" s="41">
        <v>231</v>
      </c>
      <c r="BD20" s="41">
        <v>608</v>
      </c>
      <c r="BE20" s="41">
        <v>1363</v>
      </c>
      <c r="BF20" s="41">
        <v>987</v>
      </c>
      <c r="BG20" s="41">
        <v>739</v>
      </c>
      <c r="BH20" s="41">
        <v>873</v>
      </c>
      <c r="BI20" s="41">
        <v>847</v>
      </c>
      <c r="BJ20" s="41">
        <v>989</v>
      </c>
      <c r="BK20" s="41">
        <v>652</v>
      </c>
      <c r="BL20" s="41">
        <v>755</v>
      </c>
      <c r="BM20" s="41">
        <v>1074</v>
      </c>
      <c r="BN20" s="41">
        <v>871</v>
      </c>
      <c r="BO20" s="41">
        <v>862</v>
      </c>
      <c r="BP20" s="93"/>
    </row>
    <row r="21" spans="1:80" s="43" customFormat="1" ht="7.5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1221</v>
      </c>
      <c r="J22" s="25">
        <v>1261</v>
      </c>
      <c r="K22" s="25">
        <v>1356</v>
      </c>
      <c r="L22" s="25">
        <v>1061</v>
      </c>
      <c r="M22" s="25">
        <v>1262</v>
      </c>
      <c r="N22" s="25">
        <v>1139</v>
      </c>
      <c r="O22" s="25">
        <v>1231</v>
      </c>
      <c r="P22" s="25">
        <v>1448</v>
      </c>
      <c r="Q22" s="25">
        <v>1530</v>
      </c>
      <c r="R22" s="25">
        <v>1599</v>
      </c>
      <c r="S22" s="25">
        <v>1282</v>
      </c>
      <c r="T22" s="25">
        <v>1645</v>
      </c>
      <c r="U22" s="25">
        <v>1661</v>
      </c>
      <c r="V22" s="25">
        <v>1730</v>
      </c>
      <c r="W22" s="25">
        <v>1699</v>
      </c>
      <c r="X22" s="25">
        <v>1653</v>
      </c>
      <c r="Y22" s="25">
        <v>1680</v>
      </c>
      <c r="Z22" s="25">
        <v>1371</v>
      </c>
      <c r="AA22" s="25">
        <v>1150</v>
      </c>
      <c r="AB22" s="25">
        <v>1360</v>
      </c>
      <c r="AC22" s="25">
        <v>1422</v>
      </c>
      <c r="AD22" s="25">
        <v>2101</v>
      </c>
      <c r="AE22" s="25">
        <v>1720</v>
      </c>
      <c r="AF22" s="25">
        <v>1539</v>
      </c>
      <c r="AG22" s="25">
        <v>1342</v>
      </c>
      <c r="AH22" s="25">
        <v>1772</v>
      </c>
      <c r="AI22" s="25">
        <v>2171</v>
      </c>
      <c r="AJ22" s="25">
        <v>1616</v>
      </c>
      <c r="AK22" s="25">
        <v>1612</v>
      </c>
      <c r="AL22" s="25">
        <v>1458</v>
      </c>
      <c r="AM22" s="25">
        <v>1170</v>
      </c>
      <c r="AN22" s="25">
        <v>930</v>
      </c>
      <c r="AO22" s="25">
        <v>809</v>
      </c>
      <c r="AP22" s="25">
        <v>641</v>
      </c>
      <c r="AQ22" s="25">
        <v>321</v>
      </c>
      <c r="AR22" s="25">
        <v>445</v>
      </c>
      <c r="AS22" s="25">
        <v>488</v>
      </c>
      <c r="AT22" s="25">
        <v>523</v>
      </c>
      <c r="AU22" s="25">
        <v>453</v>
      </c>
      <c r="AV22" s="25">
        <v>512</v>
      </c>
      <c r="AW22" s="25">
        <v>538</v>
      </c>
      <c r="AX22" s="25">
        <v>526</v>
      </c>
      <c r="AY22" s="25">
        <v>513</v>
      </c>
      <c r="AZ22" s="25">
        <v>414</v>
      </c>
      <c r="BA22" s="25">
        <v>0</v>
      </c>
      <c r="BB22" s="25">
        <v>0</v>
      </c>
      <c r="BC22" s="25">
        <v>619</v>
      </c>
      <c r="BD22" s="25">
        <v>968</v>
      </c>
      <c r="BE22" s="25">
        <v>1611</v>
      </c>
      <c r="BF22" s="25">
        <v>1663</v>
      </c>
      <c r="BG22" s="25">
        <v>1442</v>
      </c>
      <c r="BH22" s="25">
        <v>1427</v>
      </c>
      <c r="BI22" s="25">
        <v>1405</v>
      </c>
      <c r="BJ22" s="25">
        <v>1520</v>
      </c>
      <c r="BK22" s="25">
        <v>1312</v>
      </c>
      <c r="BL22" s="25">
        <v>1229</v>
      </c>
      <c r="BM22" s="25">
        <v>1457</v>
      </c>
      <c r="BN22" s="25">
        <v>1439</v>
      </c>
      <c r="BO22" s="25">
        <v>1385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1221</v>
      </c>
      <c r="J23" s="41">
        <v>1261</v>
      </c>
      <c r="K23" s="41">
        <v>1356</v>
      </c>
      <c r="L23" s="41">
        <v>1061</v>
      </c>
      <c r="M23" s="41">
        <v>1262</v>
      </c>
      <c r="N23" s="41">
        <v>1139</v>
      </c>
      <c r="O23" s="41">
        <v>1231</v>
      </c>
      <c r="P23" s="41">
        <v>1448</v>
      </c>
      <c r="Q23" s="41">
        <v>1530</v>
      </c>
      <c r="R23" s="41">
        <v>1599</v>
      </c>
      <c r="S23" s="41">
        <v>1282</v>
      </c>
      <c r="T23" s="41">
        <v>1645</v>
      </c>
      <c r="U23" s="41">
        <v>1661</v>
      </c>
      <c r="V23" s="41">
        <v>1730</v>
      </c>
      <c r="W23" s="41">
        <v>1699</v>
      </c>
      <c r="X23" s="41">
        <v>1653</v>
      </c>
      <c r="Y23" s="41">
        <v>1680</v>
      </c>
      <c r="Z23" s="41">
        <v>1371</v>
      </c>
      <c r="AA23" s="41">
        <v>1150</v>
      </c>
      <c r="AB23" s="41">
        <v>1360</v>
      </c>
      <c r="AC23" s="41">
        <v>1422</v>
      </c>
      <c r="AD23" s="41">
        <v>2101</v>
      </c>
      <c r="AE23" s="41">
        <v>1720</v>
      </c>
      <c r="AF23" s="41">
        <v>1539</v>
      </c>
      <c r="AG23" s="41">
        <v>1342</v>
      </c>
      <c r="AH23" s="41">
        <v>1772</v>
      </c>
      <c r="AI23" s="41">
        <v>2171</v>
      </c>
      <c r="AJ23" s="41">
        <v>1616</v>
      </c>
      <c r="AK23" s="41">
        <v>1612</v>
      </c>
      <c r="AL23" s="41">
        <v>1458</v>
      </c>
      <c r="AM23" s="41">
        <v>1170</v>
      </c>
      <c r="AN23" s="41">
        <v>930</v>
      </c>
      <c r="AO23" s="41">
        <v>809</v>
      </c>
      <c r="AP23" s="41">
        <v>641</v>
      </c>
      <c r="AQ23" s="41">
        <v>321</v>
      </c>
      <c r="AR23" s="41">
        <v>445</v>
      </c>
      <c r="AS23" s="41">
        <v>488</v>
      </c>
      <c r="AT23" s="41">
        <v>523</v>
      </c>
      <c r="AU23" s="41">
        <v>453</v>
      </c>
      <c r="AV23" s="41">
        <v>512</v>
      </c>
      <c r="AW23" s="41">
        <v>538</v>
      </c>
      <c r="AX23" s="41">
        <v>526</v>
      </c>
      <c r="AY23" s="41">
        <v>513</v>
      </c>
      <c r="AZ23" s="41">
        <v>414</v>
      </c>
      <c r="BA23" s="41">
        <v>0</v>
      </c>
      <c r="BB23" s="41">
        <v>0</v>
      </c>
      <c r="BC23" s="41">
        <v>619</v>
      </c>
      <c r="BD23" s="41">
        <v>968</v>
      </c>
      <c r="BE23" s="41">
        <v>1611</v>
      </c>
      <c r="BF23" s="41">
        <v>1663</v>
      </c>
      <c r="BG23" s="41">
        <v>1442</v>
      </c>
      <c r="BH23" s="41">
        <v>1427</v>
      </c>
      <c r="BI23" s="41">
        <v>1405</v>
      </c>
      <c r="BJ23" s="41">
        <v>1520</v>
      </c>
      <c r="BK23" s="41">
        <v>1312</v>
      </c>
      <c r="BL23" s="41">
        <v>1229</v>
      </c>
      <c r="BM23" s="41">
        <v>1457</v>
      </c>
      <c r="BN23" s="41">
        <v>1439</v>
      </c>
      <c r="BO23" s="41">
        <v>1385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741</v>
      </c>
      <c r="K25" s="25">
        <v>819</v>
      </c>
      <c r="L25" s="25">
        <v>759</v>
      </c>
      <c r="M25" s="25">
        <v>638</v>
      </c>
      <c r="N25" s="25">
        <v>712</v>
      </c>
      <c r="O25" s="25">
        <v>638</v>
      </c>
      <c r="P25" s="25">
        <v>875</v>
      </c>
      <c r="Q25" s="25">
        <v>833</v>
      </c>
      <c r="R25" s="25">
        <v>442</v>
      </c>
      <c r="S25" s="25">
        <v>1080</v>
      </c>
      <c r="T25" s="25">
        <v>701</v>
      </c>
      <c r="U25" s="25">
        <v>947</v>
      </c>
      <c r="V25" s="25">
        <v>881</v>
      </c>
      <c r="W25" s="25">
        <v>867</v>
      </c>
      <c r="X25" s="25">
        <v>1016</v>
      </c>
      <c r="Y25" s="25">
        <v>953</v>
      </c>
      <c r="Z25" s="25">
        <v>796</v>
      </c>
      <c r="AA25" s="25">
        <v>221</v>
      </c>
      <c r="AB25" s="25">
        <v>354</v>
      </c>
      <c r="AC25" s="25">
        <v>893</v>
      </c>
      <c r="AD25" s="25">
        <v>1166</v>
      </c>
      <c r="AE25" s="25">
        <v>1553</v>
      </c>
      <c r="AF25" s="25">
        <v>1534</v>
      </c>
      <c r="AG25" s="25">
        <v>1364</v>
      </c>
      <c r="AH25" s="25">
        <v>10</v>
      </c>
      <c r="AI25" s="25">
        <v>1495</v>
      </c>
      <c r="AJ25" s="25">
        <v>1667</v>
      </c>
      <c r="AK25" s="25">
        <v>705</v>
      </c>
      <c r="AL25" s="25">
        <v>154</v>
      </c>
      <c r="AM25" s="25">
        <v>814</v>
      </c>
      <c r="AN25" s="25">
        <v>591</v>
      </c>
      <c r="AO25" s="25">
        <v>471</v>
      </c>
      <c r="AP25" s="25">
        <v>482</v>
      </c>
      <c r="AQ25" s="25">
        <v>107</v>
      </c>
      <c r="AR25" s="25">
        <v>274</v>
      </c>
      <c r="AS25" s="25">
        <v>233</v>
      </c>
      <c r="AT25" s="25">
        <v>130</v>
      </c>
      <c r="AU25" s="25">
        <v>336</v>
      </c>
      <c r="AV25" s="25">
        <v>181</v>
      </c>
      <c r="AW25" s="25">
        <v>264</v>
      </c>
      <c r="AX25" s="25">
        <v>310</v>
      </c>
      <c r="AY25" s="25">
        <v>126</v>
      </c>
      <c r="AZ25" s="25">
        <v>293</v>
      </c>
      <c r="BA25" s="25">
        <v>0</v>
      </c>
      <c r="BB25" s="25">
        <v>0</v>
      </c>
      <c r="BC25" s="25">
        <v>25</v>
      </c>
      <c r="BD25" s="25">
        <v>259</v>
      </c>
      <c r="BE25" s="25">
        <v>720</v>
      </c>
      <c r="BF25" s="25">
        <v>935</v>
      </c>
      <c r="BG25" s="25">
        <v>960</v>
      </c>
      <c r="BH25" s="25">
        <v>844</v>
      </c>
      <c r="BI25" s="25">
        <v>869</v>
      </c>
      <c r="BJ25" s="25">
        <v>874</v>
      </c>
      <c r="BK25" s="25">
        <v>859</v>
      </c>
      <c r="BL25" s="25">
        <v>838</v>
      </c>
      <c r="BM25" s="25">
        <v>839</v>
      </c>
      <c r="BN25" s="25">
        <v>889</v>
      </c>
      <c r="BO25" s="25">
        <v>916</v>
      </c>
      <c r="BP25" s="93">
        <f>IFERROR(SUM(I25:BO25)/SUM(I26:BO26),0)</f>
        <v>0.99949074427723883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741</v>
      </c>
      <c r="K26" s="41">
        <v>819</v>
      </c>
      <c r="L26" s="41">
        <v>759</v>
      </c>
      <c r="M26" s="41">
        <v>638</v>
      </c>
      <c r="N26" s="41">
        <v>712</v>
      </c>
      <c r="O26" s="41">
        <v>641</v>
      </c>
      <c r="P26" s="41">
        <v>876</v>
      </c>
      <c r="Q26" s="41">
        <v>834</v>
      </c>
      <c r="R26" s="41">
        <v>442</v>
      </c>
      <c r="S26" s="41">
        <v>1081</v>
      </c>
      <c r="T26" s="41">
        <v>701</v>
      </c>
      <c r="U26" s="41">
        <v>948</v>
      </c>
      <c r="V26" s="41">
        <v>881</v>
      </c>
      <c r="W26" s="41">
        <v>867</v>
      </c>
      <c r="X26" s="41">
        <v>1016</v>
      </c>
      <c r="Y26" s="41">
        <v>953</v>
      </c>
      <c r="Z26" s="41">
        <v>796</v>
      </c>
      <c r="AA26" s="41">
        <v>221</v>
      </c>
      <c r="AB26" s="41">
        <v>355</v>
      </c>
      <c r="AC26" s="41">
        <v>895</v>
      </c>
      <c r="AD26" s="41">
        <v>1167</v>
      </c>
      <c r="AE26" s="41">
        <v>1553</v>
      </c>
      <c r="AF26" s="41">
        <v>1534</v>
      </c>
      <c r="AG26" s="41">
        <v>1364</v>
      </c>
      <c r="AH26" s="41">
        <v>10</v>
      </c>
      <c r="AI26" s="41">
        <v>1495</v>
      </c>
      <c r="AJ26" s="41">
        <v>1667</v>
      </c>
      <c r="AK26" s="41">
        <v>705</v>
      </c>
      <c r="AL26" s="41">
        <v>154</v>
      </c>
      <c r="AM26" s="41">
        <v>814</v>
      </c>
      <c r="AN26" s="41">
        <v>592</v>
      </c>
      <c r="AO26" s="41">
        <v>471</v>
      </c>
      <c r="AP26" s="41">
        <v>482</v>
      </c>
      <c r="AQ26" s="41">
        <v>107</v>
      </c>
      <c r="AR26" s="41">
        <v>274</v>
      </c>
      <c r="AS26" s="41">
        <v>233</v>
      </c>
      <c r="AT26" s="41">
        <v>131</v>
      </c>
      <c r="AU26" s="41">
        <v>336</v>
      </c>
      <c r="AV26" s="41">
        <v>181</v>
      </c>
      <c r="AW26" s="41">
        <v>264</v>
      </c>
      <c r="AX26" s="41">
        <v>310</v>
      </c>
      <c r="AY26" s="41">
        <v>126</v>
      </c>
      <c r="AZ26" s="41">
        <v>293</v>
      </c>
      <c r="BA26" s="41">
        <v>0</v>
      </c>
      <c r="BB26" s="41">
        <v>0</v>
      </c>
      <c r="BC26" s="41">
        <v>25</v>
      </c>
      <c r="BD26" s="41">
        <v>259</v>
      </c>
      <c r="BE26" s="41">
        <v>721</v>
      </c>
      <c r="BF26" s="41">
        <v>936</v>
      </c>
      <c r="BG26" s="41">
        <v>962</v>
      </c>
      <c r="BH26" s="41">
        <v>844</v>
      </c>
      <c r="BI26" s="41">
        <v>869</v>
      </c>
      <c r="BJ26" s="41">
        <v>874</v>
      </c>
      <c r="BK26" s="41">
        <v>860</v>
      </c>
      <c r="BL26" s="41">
        <v>839</v>
      </c>
      <c r="BM26" s="41">
        <v>839</v>
      </c>
      <c r="BN26" s="41">
        <v>889</v>
      </c>
      <c r="BO26" s="41">
        <v>917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0" customHeight="1" thickTop="1" x14ac:dyDescent="0.2"/>
  </sheetData>
  <mergeCells count="70">
    <mergeCell ref="A1:BP1"/>
    <mergeCell ref="F2:G2"/>
    <mergeCell ref="A6:A9"/>
    <mergeCell ref="B6:H6"/>
    <mergeCell ref="BP6:BP9"/>
    <mergeCell ref="B7:D7"/>
    <mergeCell ref="E7:H7"/>
    <mergeCell ref="A4:BP4"/>
    <mergeCell ref="A5:BP5"/>
    <mergeCell ref="I6:BO6"/>
    <mergeCell ref="B8:BO8"/>
    <mergeCell ref="I7:BO7"/>
    <mergeCell ref="C10:C11"/>
    <mergeCell ref="C13:C14"/>
    <mergeCell ref="A12:BP12"/>
    <mergeCell ref="A15:BP15"/>
    <mergeCell ref="BP10:BP11"/>
    <mergeCell ref="BP13:BP14"/>
    <mergeCell ref="A13:A14"/>
    <mergeCell ref="A10:A11"/>
    <mergeCell ref="B10:B11"/>
    <mergeCell ref="D10:D11"/>
    <mergeCell ref="E10:E11"/>
    <mergeCell ref="F10:F11"/>
    <mergeCell ref="G10:G11"/>
    <mergeCell ref="BP19:BP20"/>
    <mergeCell ref="B13:B14"/>
    <mergeCell ref="D13:D14"/>
    <mergeCell ref="E13:E14"/>
    <mergeCell ref="F13:F14"/>
    <mergeCell ref="G13:G14"/>
    <mergeCell ref="G19:G20"/>
    <mergeCell ref="A19:A20"/>
    <mergeCell ref="B19:B20"/>
    <mergeCell ref="D19:D20"/>
    <mergeCell ref="BP22:BP23"/>
    <mergeCell ref="A16:A17"/>
    <mergeCell ref="B16:B17"/>
    <mergeCell ref="D16:D17"/>
    <mergeCell ref="E16:E17"/>
    <mergeCell ref="F16:F17"/>
    <mergeCell ref="G16:G17"/>
    <mergeCell ref="C16:C17"/>
    <mergeCell ref="C19:C20"/>
    <mergeCell ref="A18:BP18"/>
    <mergeCell ref="E19:E20"/>
    <mergeCell ref="F19:F20"/>
    <mergeCell ref="BP16:BP17"/>
    <mergeCell ref="G22:G23"/>
    <mergeCell ref="C22:C23"/>
    <mergeCell ref="A24:BP24"/>
    <mergeCell ref="A25:A26"/>
    <mergeCell ref="B25:B26"/>
    <mergeCell ref="A22:A23"/>
    <mergeCell ref="B22:B23"/>
    <mergeCell ref="D22:D23"/>
    <mergeCell ref="E22:E23"/>
    <mergeCell ref="F22:F23"/>
    <mergeCell ref="B36:G37"/>
    <mergeCell ref="H36:M37"/>
    <mergeCell ref="BP25:BP26"/>
    <mergeCell ref="I29:L29"/>
    <mergeCell ref="B34:M34"/>
    <mergeCell ref="B35:G35"/>
    <mergeCell ref="H35:M35"/>
    <mergeCell ref="C25:C26"/>
    <mergeCell ref="D25:D26"/>
    <mergeCell ref="E25:E26"/>
    <mergeCell ref="F25:F26"/>
    <mergeCell ref="G25:G26"/>
  </mergeCells>
  <phoneticPr fontId="28" type="noConversion"/>
  <conditionalFormatting sqref="I21:BO21">
    <cfRule type="colorScale" priority="542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58" priority="31" operator="greaterThan">
      <formula>95%</formula>
    </cfRule>
    <cfRule type="cellIs" dxfId="457" priority="32" operator="greaterThanOrEqual">
      <formula>90%</formula>
    </cfRule>
    <cfRule type="cellIs" dxfId="456" priority="33" operator="lessThan">
      <formula>89.99%</formula>
    </cfRule>
  </conditionalFormatting>
  <conditionalFormatting sqref="BP13">
    <cfRule type="cellIs" dxfId="455" priority="13" operator="greaterThan">
      <formula>95%</formula>
    </cfRule>
    <cfRule type="cellIs" dxfId="454" priority="14" operator="greaterThanOrEqual">
      <formula>90%</formula>
    </cfRule>
    <cfRule type="cellIs" dxfId="453" priority="15" operator="lessThan">
      <formula>89.99%</formula>
    </cfRule>
  </conditionalFormatting>
  <conditionalFormatting sqref="BP16">
    <cfRule type="cellIs" dxfId="452" priority="10" operator="greaterThan">
      <formula>95%</formula>
    </cfRule>
    <cfRule type="cellIs" dxfId="451" priority="11" operator="greaterThanOrEqual">
      <formula>90%</formula>
    </cfRule>
    <cfRule type="cellIs" dxfId="450" priority="12" operator="lessThan">
      <formula>89.99%</formula>
    </cfRule>
  </conditionalFormatting>
  <conditionalFormatting sqref="BP19">
    <cfRule type="cellIs" dxfId="449" priority="7" operator="greaterThan">
      <formula>95%</formula>
    </cfRule>
    <cfRule type="cellIs" dxfId="448" priority="8" operator="greaterThanOrEqual">
      <formula>90%</formula>
    </cfRule>
    <cfRule type="cellIs" dxfId="447" priority="9" operator="lessThan">
      <formula>89.99%</formula>
    </cfRule>
  </conditionalFormatting>
  <conditionalFormatting sqref="BP22">
    <cfRule type="cellIs" dxfId="446" priority="4" operator="greaterThanOrEqual">
      <formula>100%</formula>
    </cfRule>
    <cfRule type="cellIs" dxfId="445" priority="6" operator="lessThan">
      <formula>99.99%</formula>
    </cfRule>
  </conditionalFormatting>
  <conditionalFormatting sqref="BP25">
    <cfRule type="cellIs" dxfId="444" priority="1" operator="greaterThan">
      <formula>95%</formula>
    </cfRule>
    <cfRule type="cellIs" dxfId="443" priority="2" operator="greaterThanOrEqual">
      <formula>90%</formula>
    </cfRule>
    <cfRule type="cellIs" dxfId="442" priority="3" operator="lessThan">
      <formula>89.99%</formula>
    </cfRule>
  </conditionalFormatting>
  <dataValidations count="1">
    <dataValidation showDropDown="1" showInputMessage="1" showErrorMessage="1" sqref="C21 G19:G23 G10:G11 G16:G17 G13:G14 G25:G26" xr:uid="{FAE7CA44-2DFC-4B72-99E8-4450B5E2E9D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1:CB38"/>
  <sheetViews>
    <sheetView showGridLines="0" topLeftCell="AJ1" zoomScale="60" zoomScaleNormal="60" workbookViewId="0">
      <selection activeCell="BG22" sqref="BG22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2</v>
      </c>
      <c r="F2" s="85" t="s">
        <v>20</v>
      </c>
      <c r="G2" s="85"/>
      <c r="H2" s="22">
        <v>90251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187</v>
      </c>
      <c r="K10" s="25">
        <v>183</v>
      </c>
      <c r="L10" s="25">
        <v>116</v>
      </c>
      <c r="M10" s="25">
        <v>179</v>
      </c>
      <c r="N10" s="25">
        <v>158</v>
      </c>
      <c r="O10" s="25">
        <v>200</v>
      </c>
      <c r="P10" s="25">
        <v>197</v>
      </c>
      <c r="Q10" s="25">
        <v>171</v>
      </c>
      <c r="R10" s="25">
        <v>157</v>
      </c>
      <c r="S10" s="25">
        <v>191</v>
      </c>
      <c r="T10" s="25">
        <v>186</v>
      </c>
      <c r="U10" s="25">
        <v>159</v>
      </c>
      <c r="V10" s="25">
        <v>207</v>
      </c>
      <c r="W10" s="25">
        <v>210</v>
      </c>
      <c r="X10" s="25">
        <v>179</v>
      </c>
      <c r="Y10" s="25">
        <v>164</v>
      </c>
      <c r="Z10" s="25">
        <v>108</v>
      </c>
      <c r="AA10" s="25">
        <v>40</v>
      </c>
      <c r="AB10" s="25">
        <v>109</v>
      </c>
      <c r="AC10" s="25">
        <v>302</v>
      </c>
      <c r="AD10" s="25">
        <v>315</v>
      </c>
      <c r="AE10" s="25">
        <v>322</v>
      </c>
      <c r="AF10" s="25">
        <v>365</v>
      </c>
      <c r="AG10" s="25">
        <v>347</v>
      </c>
      <c r="AH10" s="25">
        <v>102</v>
      </c>
      <c r="AI10" s="25">
        <v>97</v>
      </c>
      <c r="AJ10" s="25">
        <v>134</v>
      </c>
      <c r="AK10" s="25">
        <v>157</v>
      </c>
      <c r="AL10" s="25">
        <v>5</v>
      </c>
      <c r="AM10" s="25">
        <v>57</v>
      </c>
      <c r="AN10" s="25">
        <v>72</v>
      </c>
      <c r="AO10" s="25">
        <v>69</v>
      </c>
      <c r="AP10" s="25">
        <v>85</v>
      </c>
      <c r="AQ10" s="25">
        <v>18</v>
      </c>
      <c r="AR10" s="25">
        <v>56</v>
      </c>
      <c r="AS10" s="25">
        <v>77</v>
      </c>
      <c r="AT10" s="25">
        <v>52</v>
      </c>
      <c r="AU10" s="25">
        <v>81</v>
      </c>
      <c r="AV10" s="25">
        <v>60</v>
      </c>
      <c r="AW10" s="25">
        <v>73</v>
      </c>
      <c r="AX10" s="25">
        <v>88</v>
      </c>
      <c r="AY10" s="25">
        <v>49</v>
      </c>
      <c r="AZ10" s="25">
        <v>0</v>
      </c>
      <c r="BA10" s="25">
        <v>0</v>
      </c>
      <c r="BB10" s="25">
        <v>0</v>
      </c>
      <c r="BC10" s="25">
        <v>30</v>
      </c>
      <c r="BD10" s="25">
        <v>191</v>
      </c>
      <c r="BE10" s="25">
        <v>262</v>
      </c>
      <c r="BF10" s="25">
        <v>213</v>
      </c>
      <c r="BG10" s="25">
        <v>234</v>
      </c>
      <c r="BH10" s="25">
        <v>227</v>
      </c>
      <c r="BI10" s="25">
        <v>197</v>
      </c>
      <c r="BJ10" s="25">
        <v>198</v>
      </c>
      <c r="BK10" s="25">
        <v>219</v>
      </c>
      <c r="BL10" s="25">
        <v>217</v>
      </c>
      <c r="BM10" s="25">
        <v>205</v>
      </c>
      <c r="BN10" s="25">
        <v>203</v>
      </c>
      <c r="BO10" s="25">
        <v>192</v>
      </c>
      <c r="BP10" s="93">
        <f>IFERROR(SUM(I10:BO10)/SUM(I11:BO11),0)</f>
        <v>0.96088642659279777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189</v>
      </c>
      <c r="K11" s="41">
        <v>186</v>
      </c>
      <c r="L11" s="41">
        <v>117</v>
      </c>
      <c r="M11" s="41">
        <v>180</v>
      </c>
      <c r="N11" s="41">
        <v>160</v>
      </c>
      <c r="O11" s="41">
        <v>203</v>
      </c>
      <c r="P11" s="41">
        <v>198</v>
      </c>
      <c r="Q11" s="41">
        <v>185</v>
      </c>
      <c r="R11" s="41">
        <v>172</v>
      </c>
      <c r="S11" s="41">
        <v>205</v>
      </c>
      <c r="T11" s="41">
        <v>194</v>
      </c>
      <c r="U11" s="41">
        <v>168</v>
      </c>
      <c r="V11" s="41">
        <v>213</v>
      </c>
      <c r="W11" s="41">
        <v>212</v>
      </c>
      <c r="X11" s="41">
        <v>179</v>
      </c>
      <c r="Y11" s="41">
        <v>177</v>
      </c>
      <c r="Z11" s="41">
        <v>120</v>
      </c>
      <c r="AA11" s="41">
        <v>40</v>
      </c>
      <c r="AB11" s="41">
        <v>114</v>
      </c>
      <c r="AC11" s="41">
        <v>309</v>
      </c>
      <c r="AD11" s="41">
        <v>327</v>
      </c>
      <c r="AE11" s="41">
        <v>333</v>
      </c>
      <c r="AF11" s="41">
        <v>380</v>
      </c>
      <c r="AG11" s="41">
        <v>357</v>
      </c>
      <c r="AH11" s="41">
        <v>106</v>
      </c>
      <c r="AI11" s="41">
        <v>102</v>
      </c>
      <c r="AJ11" s="41">
        <v>134</v>
      </c>
      <c r="AK11" s="41">
        <v>157</v>
      </c>
      <c r="AL11" s="41">
        <v>5</v>
      </c>
      <c r="AM11" s="41">
        <v>57</v>
      </c>
      <c r="AN11" s="41">
        <v>72</v>
      </c>
      <c r="AO11" s="41">
        <v>69</v>
      </c>
      <c r="AP11" s="41">
        <v>85</v>
      </c>
      <c r="AQ11" s="41">
        <v>18</v>
      </c>
      <c r="AR11" s="41">
        <v>56</v>
      </c>
      <c r="AS11" s="41">
        <v>77</v>
      </c>
      <c r="AT11" s="41">
        <v>52</v>
      </c>
      <c r="AU11" s="41">
        <v>81</v>
      </c>
      <c r="AV11" s="41">
        <v>60</v>
      </c>
      <c r="AW11" s="41">
        <v>73</v>
      </c>
      <c r="AX11" s="41">
        <v>88</v>
      </c>
      <c r="AY11" s="41">
        <v>50</v>
      </c>
      <c r="AZ11" s="41">
        <v>0</v>
      </c>
      <c r="BA11" s="41">
        <v>0</v>
      </c>
      <c r="BB11" s="41">
        <v>0</v>
      </c>
      <c r="BC11" s="41">
        <v>30</v>
      </c>
      <c r="BD11" s="41">
        <v>195</v>
      </c>
      <c r="BE11" s="41">
        <v>262</v>
      </c>
      <c r="BF11" s="41">
        <v>240</v>
      </c>
      <c r="BG11" s="41">
        <v>244</v>
      </c>
      <c r="BH11" s="41">
        <v>243</v>
      </c>
      <c r="BI11" s="41">
        <v>217</v>
      </c>
      <c r="BJ11" s="41">
        <v>228</v>
      </c>
      <c r="BK11" s="41">
        <v>230</v>
      </c>
      <c r="BL11" s="41">
        <v>236</v>
      </c>
      <c r="BM11" s="41">
        <v>217</v>
      </c>
      <c r="BN11" s="41">
        <v>215</v>
      </c>
      <c r="BO11" s="41">
        <v>208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1878</v>
      </c>
      <c r="K13" s="25">
        <v>1863</v>
      </c>
      <c r="L13" s="25">
        <v>1167</v>
      </c>
      <c r="M13" s="25">
        <v>1777</v>
      </c>
      <c r="N13" s="25">
        <v>1592</v>
      </c>
      <c r="O13" s="25">
        <v>2021</v>
      </c>
      <c r="P13" s="25">
        <v>1970</v>
      </c>
      <c r="Q13" s="25">
        <v>1849</v>
      </c>
      <c r="R13" s="25">
        <v>1714</v>
      </c>
      <c r="S13" s="25">
        <v>2043</v>
      </c>
      <c r="T13" s="25">
        <v>1931</v>
      </c>
      <c r="U13" s="25">
        <v>1678</v>
      </c>
      <c r="V13" s="25">
        <v>2134</v>
      </c>
      <c r="W13" s="25">
        <v>2112</v>
      </c>
      <c r="X13" s="25">
        <v>1773</v>
      </c>
      <c r="Y13" s="25">
        <v>1761</v>
      </c>
      <c r="Z13" s="25">
        <v>1201</v>
      </c>
      <c r="AA13" s="25">
        <v>403</v>
      </c>
      <c r="AB13" s="25">
        <v>1140</v>
      </c>
      <c r="AC13" s="25">
        <v>3087</v>
      </c>
      <c r="AD13" s="25">
        <v>3261</v>
      </c>
      <c r="AE13" s="25">
        <v>3324</v>
      </c>
      <c r="AF13" s="25">
        <v>3791</v>
      </c>
      <c r="AG13" s="25">
        <v>3555</v>
      </c>
      <c r="AH13" s="25">
        <v>1058</v>
      </c>
      <c r="AI13" s="25">
        <v>1024</v>
      </c>
      <c r="AJ13" s="25">
        <v>1340</v>
      </c>
      <c r="AK13" s="25">
        <v>1566</v>
      </c>
      <c r="AL13" s="25">
        <v>25</v>
      </c>
      <c r="AM13" s="25">
        <v>572</v>
      </c>
      <c r="AN13" s="25">
        <v>719</v>
      </c>
      <c r="AO13" s="25">
        <v>685</v>
      </c>
      <c r="AP13" s="25">
        <v>851</v>
      </c>
      <c r="AQ13" s="25">
        <v>180</v>
      </c>
      <c r="AR13" s="25">
        <v>563</v>
      </c>
      <c r="AS13" s="25">
        <v>772</v>
      </c>
      <c r="AT13" s="25">
        <v>524</v>
      </c>
      <c r="AU13" s="25">
        <v>810</v>
      </c>
      <c r="AV13" s="25">
        <v>602</v>
      </c>
      <c r="AW13" s="25">
        <v>734</v>
      </c>
      <c r="AX13" s="25">
        <v>876</v>
      </c>
      <c r="AY13" s="25">
        <v>500</v>
      </c>
      <c r="AZ13" s="25">
        <v>0</v>
      </c>
      <c r="BA13" s="25">
        <v>0</v>
      </c>
      <c r="BB13" s="25">
        <v>0</v>
      </c>
      <c r="BC13" s="25">
        <v>294</v>
      </c>
      <c r="BD13" s="25">
        <v>1947</v>
      </c>
      <c r="BE13" s="25">
        <v>2615</v>
      </c>
      <c r="BF13" s="25">
        <v>2397</v>
      </c>
      <c r="BG13" s="25">
        <v>2432</v>
      </c>
      <c r="BH13" s="25">
        <v>2426</v>
      </c>
      <c r="BI13" s="25">
        <v>2165</v>
      </c>
      <c r="BJ13" s="25">
        <v>2270</v>
      </c>
      <c r="BK13" s="25">
        <v>2294</v>
      </c>
      <c r="BL13" s="25">
        <v>2352</v>
      </c>
      <c r="BM13" s="25">
        <v>2163</v>
      </c>
      <c r="BN13" s="25">
        <v>2133</v>
      </c>
      <c r="BO13" s="25">
        <v>2073</v>
      </c>
      <c r="BP13" s="93">
        <f>IFERROR(SUM(I13:BO13)/SUM(I14:BO14),0)</f>
        <v>0.99736215018010532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1885</v>
      </c>
      <c r="K14" s="41">
        <v>1868</v>
      </c>
      <c r="L14" s="41">
        <v>1169</v>
      </c>
      <c r="M14" s="41">
        <v>1782</v>
      </c>
      <c r="N14" s="41">
        <v>1592</v>
      </c>
      <c r="O14" s="41">
        <v>2026</v>
      </c>
      <c r="P14" s="41">
        <v>1978</v>
      </c>
      <c r="Q14" s="41">
        <v>1852</v>
      </c>
      <c r="R14" s="41">
        <v>1720</v>
      </c>
      <c r="S14" s="41">
        <v>2050</v>
      </c>
      <c r="T14" s="41">
        <v>1944</v>
      </c>
      <c r="U14" s="41">
        <v>1682</v>
      </c>
      <c r="V14" s="41">
        <v>2139</v>
      </c>
      <c r="W14" s="41">
        <v>2118</v>
      </c>
      <c r="X14" s="41">
        <v>1778</v>
      </c>
      <c r="Y14" s="41">
        <v>1764</v>
      </c>
      <c r="Z14" s="41">
        <v>1203</v>
      </c>
      <c r="AA14" s="41">
        <v>403</v>
      </c>
      <c r="AB14" s="41">
        <v>1141</v>
      </c>
      <c r="AC14" s="41">
        <v>3090</v>
      </c>
      <c r="AD14" s="41">
        <v>3267</v>
      </c>
      <c r="AE14" s="41">
        <v>3327</v>
      </c>
      <c r="AF14" s="41">
        <v>3803</v>
      </c>
      <c r="AG14" s="41">
        <v>3565</v>
      </c>
      <c r="AH14" s="41">
        <v>1059</v>
      </c>
      <c r="AI14" s="41">
        <v>1026</v>
      </c>
      <c r="AJ14" s="41">
        <v>1342</v>
      </c>
      <c r="AK14" s="41">
        <v>1569</v>
      </c>
      <c r="AL14" s="41">
        <v>25</v>
      </c>
      <c r="AM14" s="41">
        <v>573</v>
      </c>
      <c r="AN14" s="41">
        <v>719</v>
      </c>
      <c r="AO14" s="41">
        <v>685</v>
      </c>
      <c r="AP14" s="41">
        <v>852</v>
      </c>
      <c r="AQ14" s="41">
        <v>180</v>
      </c>
      <c r="AR14" s="41">
        <v>564</v>
      </c>
      <c r="AS14" s="41">
        <v>773</v>
      </c>
      <c r="AT14" s="41">
        <v>524</v>
      </c>
      <c r="AU14" s="41">
        <v>810</v>
      </c>
      <c r="AV14" s="41">
        <v>602</v>
      </c>
      <c r="AW14" s="41">
        <v>734</v>
      </c>
      <c r="AX14" s="41">
        <v>876</v>
      </c>
      <c r="AY14" s="41">
        <v>500</v>
      </c>
      <c r="AZ14" s="41">
        <v>0</v>
      </c>
      <c r="BA14" s="41">
        <v>0</v>
      </c>
      <c r="BB14" s="41">
        <v>0</v>
      </c>
      <c r="BC14" s="41">
        <v>295</v>
      </c>
      <c r="BD14" s="41">
        <v>1950</v>
      </c>
      <c r="BE14" s="41">
        <v>2621</v>
      </c>
      <c r="BF14" s="41">
        <v>2404</v>
      </c>
      <c r="BG14" s="41">
        <v>2439</v>
      </c>
      <c r="BH14" s="41">
        <v>2431</v>
      </c>
      <c r="BI14" s="41">
        <v>2174</v>
      </c>
      <c r="BJ14" s="41">
        <v>2282</v>
      </c>
      <c r="BK14" s="41">
        <v>2300</v>
      </c>
      <c r="BL14" s="41">
        <v>2366</v>
      </c>
      <c r="BM14" s="41">
        <v>2172</v>
      </c>
      <c r="BN14" s="41">
        <v>2147</v>
      </c>
      <c r="BO14" s="41">
        <v>2085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1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1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1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1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1923</v>
      </c>
      <c r="K19" s="25">
        <v>1937</v>
      </c>
      <c r="L19" s="25">
        <v>963</v>
      </c>
      <c r="M19" s="25">
        <v>1987</v>
      </c>
      <c r="N19" s="25">
        <v>1443</v>
      </c>
      <c r="O19" s="25">
        <v>1628</v>
      </c>
      <c r="P19" s="25">
        <v>2342</v>
      </c>
      <c r="Q19" s="25">
        <v>1939</v>
      </c>
      <c r="R19" s="25">
        <v>1882</v>
      </c>
      <c r="S19" s="25">
        <v>1879</v>
      </c>
      <c r="T19" s="25">
        <v>1896</v>
      </c>
      <c r="U19" s="25">
        <v>1664</v>
      </c>
      <c r="V19" s="25">
        <v>2072</v>
      </c>
      <c r="W19" s="25">
        <v>1743</v>
      </c>
      <c r="X19" s="25">
        <v>2356</v>
      </c>
      <c r="Y19" s="25">
        <v>1682</v>
      </c>
      <c r="Z19" s="25">
        <v>1107</v>
      </c>
      <c r="AA19" s="25">
        <v>355</v>
      </c>
      <c r="AB19" s="25">
        <v>921</v>
      </c>
      <c r="AC19" s="25">
        <v>1981</v>
      </c>
      <c r="AD19" s="25">
        <v>3749</v>
      </c>
      <c r="AE19" s="25">
        <v>2638</v>
      </c>
      <c r="AF19" s="25">
        <v>2938</v>
      </c>
      <c r="AG19" s="25">
        <v>2687</v>
      </c>
      <c r="AH19" s="25">
        <v>0</v>
      </c>
      <c r="AI19" s="25">
        <v>4141</v>
      </c>
      <c r="AJ19" s="25">
        <v>2925</v>
      </c>
      <c r="AK19" s="25">
        <v>1432</v>
      </c>
      <c r="AL19" s="25">
        <v>0</v>
      </c>
      <c r="AM19" s="25">
        <v>1004</v>
      </c>
      <c r="AN19" s="25">
        <v>668</v>
      </c>
      <c r="AO19" s="25">
        <v>618</v>
      </c>
      <c r="AP19" s="25">
        <v>646</v>
      </c>
      <c r="AQ19" s="25">
        <v>117</v>
      </c>
      <c r="AR19" s="25">
        <v>940</v>
      </c>
      <c r="AS19" s="25">
        <v>728</v>
      </c>
      <c r="AT19" s="25">
        <v>510</v>
      </c>
      <c r="AU19" s="25">
        <v>845</v>
      </c>
      <c r="AV19" s="25">
        <v>578</v>
      </c>
      <c r="AW19" s="25">
        <v>724</v>
      </c>
      <c r="AX19" s="25">
        <v>847</v>
      </c>
      <c r="AY19" s="25">
        <v>315</v>
      </c>
      <c r="AZ19" s="25">
        <v>588</v>
      </c>
      <c r="BA19" s="25">
        <v>1</v>
      </c>
      <c r="BB19" s="25">
        <v>0</v>
      </c>
      <c r="BC19" s="25">
        <v>202</v>
      </c>
      <c r="BD19" s="25">
        <v>913</v>
      </c>
      <c r="BE19" s="25">
        <v>2511</v>
      </c>
      <c r="BF19" s="25">
        <v>2547</v>
      </c>
      <c r="BG19" s="25">
        <v>2393</v>
      </c>
      <c r="BH19" s="25">
        <v>2457</v>
      </c>
      <c r="BI19" s="25">
        <v>2271</v>
      </c>
      <c r="BJ19" s="25">
        <v>2227</v>
      </c>
      <c r="BK19" s="25">
        <v>2297</v>
      </c>
      <c r="BL19" s="25">
        <v>1897</v>
      </c>
      <c r="BM19" s="25">
        <v>2660</v>
      </c>
      <c r="BN19" s="25">
        <v>2181</v>
      </c>
      <c r="BO19" s="25">
        <v>2066</v>
      </c>
      <c r="BP19" s="93">
        <f>IFERROR(SUM(I19:BO19)/SUM(I20:BO20),0)</f>
        <v>0.99998888419554921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1923</v>
      </c>
      <c r="K20" s="41">
        <v>1937</v>
      </c>
      <c r="L20" s="41">
        <v>963</v>
      </c>
      <c r="M20" s="41">
        <v>1987</v>
      </c>
      <c r="N20" s="41">
        <v>1443</v>
      </c>
      <c r="O20" s="41">
        <v>1628</v>
      </c>
      <c r="P20" s="41">
        <v>2342</v>
      </c>
      <c r="Q20" s="41">
        <v>1939</v>
      </c>
      <c r="R20" s="41">
        <v>1882</v>
      </c>
      <c r="S20" s="41">
        <v>1879</v>
      </c>
      <c r="T20" s="41">
        <v>1896</v>
      </c>
      <c r="U20" s="41">
        <v>1664</v>
      </c>
      <c r="V20" s="41">
        <v>2072</v>
      </c>
      <c r="W20" s="41">
        <v>1743</v>
      </c>
      <c r="X20" s="41">
        <v>2356</v>
      </c>
      <c r="Y20" s="41">
        <v>1682</v>
      </c>
      <c r="Z20" s="41">
        <v>1107</v>
      </c>
      <c r="AA20" s="41">
        <v>355</v>
      </c>
      <c r="AB20" s="41">
        <v>921</v>
      </c>
      <c r="AC20" s="41">
        <v>1981</v>
      </c>
      <c r="AD20" s="41">
        <v>3749</v>
      </c>
      <c r="AE20" s="41">
        <v>2639</v>
      </c>
      <c r="AF20" s="41">
        <v>2938</v>
      </c>
      <c r="AG20" s="41">
        <v>2687</v>
      </c>
      <c r="AH20" s="41">
        <v>0</v>
      </c>
      <c r="AI20" s="41">
        <v>4141</v>
      </c>
      <c r="AJ20" s="41">
        <v>2925</v>
      </c>
      <c r="AK20" s="41">
        <v>1432</v>
      </c>
      <c r="AL20" s="41">
        <v>0</v>
      </c>
      <c r="AM20" s="41">
        <v>1004</v>
      </c>
      <c r="AN20" s="41">
        <v>668</v>
      </c>
      <c r="AO20" s="41">
        <v>618</v>
      </c>
      <c r="AP20" s="41">
        <v>646</v>
      </c>
      <c r="AQ20" s="41">
        <v>117</v>
      </c>
      <c r="AR20" s="41">
        <v>940</v>
      </c>
      <c r="AS20" s="41">
        <v>728</v>
      </c>
      <c r="AT20" s="41">
        <v>510</v>
      </c>
      <c r="AU20" s="41">
        <v>845</v>
      </c>
      <c r="AV20" s="41">
        <v>578</v>
      </c>
      <c r="AW20" s="41">
        <v>724</v>
      </c>
      <c r="AX20" s="41">
        <v>847</v>
      </c>
      <c r="AY20" s="41">
        <v>315</v>
      </c>
      <c r="AZ20" s="41">
        <v>588</v>
      </c>
      <c r="BA20" s="41">
        <v>1</v>
      </c>
      <c r="BB20" s="41">
        <v>0</v>
      </c>
      <c r="BC20" s="41">
        <v>202</v>
      </c>
      <c r="BD20" s="41">
        <v>913</v>
      </c>
      <c r="BE20" s="41">
        <v>2511</v>
      </c>
      <c r="BF20" s="41">
        <v>2547</v>
      </c>
      <c r="BG20" s="41">
        <v>2393</v>
      </c>
      <c r="BH20" s="41">
        <v>2457</v>
      </c>
      <c r="BI20" s="41">
        <v>2271</v>
      </c>
      <c r="BJ20" s="41">
        <v>2227</v>
      </c>
      <c r="BK20" s="41">
        <v>2297</v>
      </c>
      <c r="BL20" s="41">
        <v>1897</v>
      </c>
      <c r="BM20" s="41">
        <v>2660</v>
      </c>
      <c r="BN20" s="41">
        <v>2181</v>
      </c>
      <c r="BO20" s="41">
        <v>2066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3554</v>
      </c>
      <c r="K22" s="25">
        <v>3463</v>
      </c>
      <c r="L22" s="25">
        <v>2769</v>
      </c>
      <c r="M22" s="25">
        <v>3291</v>
      </c>
      <c r="N22" s="25">
        <v>3166</v>
      </c>
      <c r="O22" s="25">
        <v>2738</v>
      </c>
      <c r="P22" s="25">
        <v>3552</v>
      </c>
      <c r="Q22" s="25">
        <v>3581</v>
      </c>
      <c r="R22" s="25">
        <v>3564</v>
      </c>
      <c r="S22" s="25">
        <v>3529</v>
      </c>
      <c r="T22" s="25">
        <v>3239</v>
      </c>
      <c r="U22" s="25">
        <v>3285</v>
      </c>
      <c r="V22" s="25">
        <v>3369</v>
      </c>
      <c r="W22" s="25">
        <v>3034</v>
      </c>
      <c r="X22" s="25">
        <v>4205</v>
      </c>
      <c r="Y22" s="25">
        <v>3723</v>
      </c>
      <c r="Z22" s="25">
        <v>3911</v>
      </c>
      <c r="AA22" s="25">
        <v>3805</v>
      </c>
      <c r="AB22" s="25">
        <v>4176</v>
      </c>
      <c r="AC22" s="25">
        <v>4387</v>
      </c>
      <c r="AD22" s="25">
        <v>5279</v>
      </c>
      <c r="AE22" s="25">
        <v>4644</v>
      </c>
      <c r="AF22" s="25">
        <v>4195</v>
      </c>
      <c r="AG22" s="25">
        <v>3678</v>
      </c>
      <c r="AH22" s="25">
        <v>3499</v>
      </c>
      <c r="AI22" s="25">
        <v>6519</v>
      </c>
      <c r="AJ22" s="25">
        <v>6151</v>
      </c>
      <c r="AK22" s="25">
        <v>4356</v>
      </c>
      <c r="AL22" s="25">
        <v>4063</v>
      </c>
      <c r="AM22" s="25">
        <v>2797</v>
      </c>
      <c r="AN22" s="25">
        <v>1805</v>
      </c>
      <c r="AO22" s="25">
        <v>1484</v>
      </c>
      <c r="AP22" s="25">
        <v>1140</v>
      </c>
      <c r="AQ22" s="25">
        <v>1081</v>
      </c>
      <c r="AR22" s="25">
        <v>783</v>
      </c>
      <c r="AS22" s="25">
        <v>772</v>
      </c>
      <c r="AT22" s="25">
        <v>782</v>
      </c>
      <c r="AU22" s="25">
        <v>908</v>
      </c>
      <c r="AV22" s="25">
        <v>763</v>
      </c>
      <c r="AW22" s="25">
        <v>935</v>
      </c>
      <c r="AX22" s="25">
        <v>853</v>
      </c>
      <c r="AY22" s="25">
        <v>819</v>
      </c>
      <c r="AZ22" s="25">
        <v>703</v>
      </c>
      <c r="BA22" s="25">
        <v>288</v>
      </c>
      <c r="BB22" s="25">
        <v>0</v>
      </c>
      <c r="BC22" s="25">
        <v>960</v>
      </c>
      <c r="BD22" s="25">
        <v>1747</v>
      </c>
      <c r="BE22" s="25">
        <v>3202</v>
      </c>
      <c r="BF22" s="25">
        <v>3754</v>
      </c>
      <c r="BG22" s="64">
        <v>3697</v>
      </c>
      <c r="BH22" s="25">
        <v>3840</v>
      </c>
      <c r="BI22" s="25">
        <v>3765</v>
      </c>
      <c r="BJ22" s="25">
        <v>3777</v>
      </c>
      <c r="BK22" s="25">
        <v>3912</v>
      </c>
      <c r="BL22" s="25">
        <v>3556</v>
      </c>
      <c r="BM22" s="25">
        <v>3918</v>
      </c>
      <c r="BN22" s="25">
        <v>3899</v>
      </c>
      <c r="BO22" s="25">
        <v>3776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3554</v>
      </c>
      <c r="K23" s="41">
        <v>3463</v>
      </c>
      <c r="L23" s="41">
        <v>2769</v>
      </c>
      <c r="M23" s="41">
        <v>3291</v>
      </c>
      <c r="N23" s="41">
        <v>3166</v>
      </c>
      <c r="O23" s="41">
        <v>2738</v>
      </c>
      <c r="P23" s="41">
        <v>3552</v>
      </c>
      <c r="Q23" s="41">
        <v>3581</v>
      </c>
      <c r="R23" s="41">
        <v>3564</v>
      </c>
      <c r="S23" s="41">
        <v>3529</v>
      </c>
      <c r="T23" s="41">
        <v>3239</v>
      </c>
      <c r="U23" s="41">
        <v>3285</v>
      </c>
      <c r="V23" s="41">
        <v>3369</v>
      </c>
      <c r="W23" s="41">
        <v>3034</v>
      </c>
      <c r="X23" s="41">
        <v>4205</v>
      </c>
      <c r="Y23" s="41">
        <v>3723</v>
      </c>
      <c r="Z23" s="41">
        <v>3911</v>
      </c>
      <c r="AA23" s="41">
        <v>3805</v>
      </c>
      <c r="AB23" s="41">
        <v>4176</v>
      </c>
      <c r="AC23" s="41">
        <v>4387</v>
      </c>
      <c r="AD23" s="41">
        <v>5279</v>
      </c>
      <c r="AE23" s="41">
        <v>4644</v>
      </c>
      <c r="AF23" s="41">
        <v>4195</v>
      </c>
      <c r="AG23" s="41">
        <v>3678</v>
      </c>
      <c r="AH23" s="41">
        <v>3499</v>
      </c>
      <c r="AI23" s="41">
        <v>6519</v>
      </c>
      <c r="AJ23" s="41">
        <v>6151</v>
      </c>
      <c r="AK23" s="41">
        <v>4356</v>
      </c>
      <c r="AL23" s="41">
        <v>4063</v>
      </c>
      <c r="AM23" s="41">
        <v>2797</v>
      </c>
      <c r="AN23" s="41">
        <v>1805</v>
      </c>
      <c r="AO23" s="41">
        <v>1484</v>
      </c>
      <c r="AP23" s="41">
        <v>1140</v>
      </c>
      <c r="AQ23" s="41">
        <v>1081</v>
      </c>
      <c r="AR23" s="41">
        <v>783</v>
      </c>
      <c r="AS23" s="41">
        <v>772</v>
      </c>
      <c r="AT23" s="41">
        <v>782</v>
      </c>
      <c r="AU23" s="41">
        <v>908</v>
      </c>
      <c r="AV23" s="41">
        <v>763</v>
      </c>
      <c r="AW23" s="41">
        <v>935</v>
      </c>
      <c r="AX23" s="41">
        <v>853</v>
      </c>
      <c r="AY23" s="41">
        <v>819</v>
      </c>
      <c r="AZ23" s="41">
        <v>703</v>
      </c>
      <c r="BA23" s="41">
        <v>288</v>
      </c>
      <c r="BB23" s="41">
        <v>0</v>
      </c>
      <c r="BC23" s="41">
        <v>960</v>
      </c>
      <c r="BD23" s="41">
        <v>1747</v>
      </c>
      <c r="BE23" s="41">
        <v>3202</v>
      </c>
      <c r="BF23" s="41">
        <v>3754</v>
      </c>
      <c r="BG23" s="41">
        <v>3697</v>
      </c>
      <c r="BH23" s="41">
        <v>3840</v>
      </c>
      <c r="BI23" s="41">
        <v>3765</v>
      </c>
      <c r="BJ23" s="41">
        <v>3777</v>
      </c>
      <c r="BK23" s="41">
        <v>3912</v>
      </c>
      <c r="BL23" s="41">
        <v>3556</v>
      </c>
      <c r="BM23" s="41">
        <v>3918</v>
      </c>
      <c r="BN23" s="41">
        <v>3899</v>
      </c>
      <c r="BO23" s="41">
        <v>3776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1885</v>
      </c>
      <c r="K25" s="25">
        <v>2018</v>
      </c>
      <c r="L25" s="25">
        <v>1657</v>
      </c>
      <c r="M25" s="25">
        <v>1464</v>
      </c>
      <c r="N25" s="25">
        <v>1568</v>
      </c>
      <c r="O25" s="25">
        <v>2056</v>
      </c>
      <c r="P25" s="25">
        <v>1517</v>
      </c>
      <c r="Q25" s="25">
        <v>1910</v>
      </c>
      <c r="R25" s="25">
        <v>1899</v>
      </c>
      <c r="S25" s="25">
        <v>1914</v>
      </c>
      <c r="T25" s="25">
        <v>2186</v>
      </c>
      <c r="U25" s="25">
        <v>1618</v>
      </c>
      <c r="V25" s="25">
        <v>1975</v>
      </c>
      <c r="W25" s="25">
        <v>2078</v>
      </c>
      <c r="X25" s="25">
        <v>1185</v>
      </c>
      <c r="Y25" s="25">
        <v>2164</v>
      </c>
      <c r="Z25" s="25">
        <v>908</v>
      </c>
      <c r="AA25" s="25">
        <v>461</v>
      </c>
      <c r="AB25" s="25">
        <v>550</v>
      </c>
      <c r="AC25" s="25">
        <v>1770</v>
      </c>
      <c r="AD25" s="25">
        <v>2856</v>
      </c>
      <c r="AE25" s="25">
        <v>3273</v>
      </c>
      <c r="AF25" s="25">
        <v>3387</v>
      </c>
      <c r="AG25" s="25">
        <v>3182</v>
      </c>
      <c r="AH25" s="25">
        <v>179</v>
      </c>
      <c r="AI25" s="25">
        <v>1121</v>
      </c>
      <c r="AJ25" s="25">
        <v>3293</v>
      </c>
      <c r="AK25" s="25">
        <v>3117</v>
      </c>
      <c r="AL25" s="25">
        <v>293</v>
      </c>
      <c r="AM25" s="25">
        <v>2270</v>
      </c>
      <c r="AN25" s="25">
        <v>1660</v>
      </c>
      <c r="AO25" s="25">
        <v>939</v>
      </c>
      <c r="AP25" s="25">
        <v>974</v>
      </c>
      <c r="AQ25" s="25">
        <v>176</v>
      </c>
      <c r="AR25" s="25">
        <v>599</v>
      </c>
      <c r="AS25" s="25">
        <v>739</v>
      </c>
      <c r="AT25" s="25">
        <v>500</v>
      </c>
      <c r="AU25" s="25">
        <v>719</v>
      </c>
      <c r="AV25" s="25">
        <v>723</v>
      </c>
      <c r="AW25" s="25">
        <v>552</v>
      </c>
      <c r="AX25" s="25">
        <v>929</v>
      </c>
      <c r="AY25" s="25">
        <v>349</v>
      </c>
      <c r="AZ25" s="25">
        <v>704</v>
      </c>
      <c r="BA25" s="25">
        <v>416</v>
      </c>
      <c r="BB25" s="25">
        <v>0</v>
      </c>
      <c r="BC25" s="25">
        <v>64</v>
      </c>
      <c r="BD25" s="25">
        <v>126</v>
      </c>
      <c r="BE25" s="25">
        <v>1056</v>
      </c>
      <c r="BF25" s="25">
        <v>1995</v>
      </c>
      <c r="BG25" s="25">
        <v>2450</v>
      </c>
      <c r="BH25" s="25">
        <v>2259</v>
      </c>
      <c r="BI25" s="25">
        <v>2346</v>
      </c>
      <c r="BJ25" s="25">
        <v>2215</v>
      </c>
      <c r="BK25" s="25">
        <v>2162</v>
      </c>
      <c r="BL25" s="25">
        <v>2253</v>
      </c>
      <c r="BM25" s="25">
        <v>2274</v>
      </c>
      <c r="BN25" s="25">
        <v>2200</v>
      </c>
      <c r="BO25" s="25">
        <v>2189</v>
      </c>
      <c r="BP25" s="93">
        <f>IFERROR(SUM(I25:BO25)/SUM(I26:BO26),0)</f>
        <v>0.99648582616553427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1891</v>
      </c>
      <c r="K26" s="41">
        <v>2023</v>
      </c>
      <c r="L26" s="41">
        <v>1666</v>
      </c>
      <c r="M26" s="41">
        <v>1500</v>
      </c>
      <c r="N26" s="41">
        <v>1575</v>
      </c>
      <c r="O26" s="41">
        <v>2060</v>
      </c>
      <c r="P26" s="41">
        <v>1531</v>
      </c>
      <c r="Q26" s="41">
        <v>1979</v>
      </c>
      <c r="R26" s="41">
        <v>1910</v>
      </c>
      <c r="S26" s="41">
        <v>1921</v>
      </c>
      <c r="T26" s="41">
        <v>2194</v>
      </c>
      <c r="U26" s="41">
        <v>1627</v>
      </c>
      <c r="V26" s="41">
        <v>1979</v>
      </c>
      <c r="W26" s="41">
        <v>2081</v>
      </c>
      <c r="X26" s="41">
        <v>1189</v>
      </c>
      <c r="Y26" s="41">
        <v>2165</v>
      </c>
      <c r="Z26" s="41">
        <v>914</v>
      </c>
      <c r="AA26" s="41">
        <v>461</v>
      </c>
      <c r="AB26" s="41">
        <v>550</v>
      </c>
      <c r="AC26" s="41">
        <v>1773</v>
      </c>
      <c r="AD26" s="41">
        <v>2859</v>
      </c>
      <c r="AE26" s="41">
        <v>3277</v>
      </c>
      <c r="AF26" s="41">
        <v>3394</v>
      </c>
      <c r="AG26" s="41">
        <v>3190</v>
      </c>
      <c r="AH26" s="41">
        <v>179</v>
      </c>
      <c r="AI26" s="41">
        <v>1123</v>
      </c>
      <c r="AJ26" s="41">
        <v>3293</v>
      </c>
      <c r="AK26" s="41">
        <v>3117</v>
      </c>
      <c r="AL26" s="41">
        <v>293</v>
      </c>
      <c r="AM26" s="41">
        <v>2271</v>
      </c>
      <c r="AN26" s="41">
        <v>1660</v>
      </c>
      <c r="AO26" s="41">
        <v>940</v>
      </c>
      <c r="AP26" s="41">
        <v>974</v>
      </c>
      <c r="AQ26" s="41">
        <v>176</v>
      </c>
      <c r="AR26" s="41">
        <v>599</v>
      </c>
      <c r="AS26" s="41">
        <v>739</v>
      </c>
      <c r="AT26" s="41">
        <v>500</v>
      </c>
      <c r="AU26" s="41">
        <v>719</v>
      </c>
      <c r="AV26" s="41">
        <v>723</v>
      </c>
      <c r="AW26" s="41">
        <v>552</v>
      </c>
      <c r="AX26" s="41">
        <v>929</v>
      </c>
      <c r="AY26" s="41">
        <v>349</v>
      </c>
      <c r="AZ26" s="41">
        <v>704</v>
      </c>
      <c r="BA26" s="41">
        <v>416</v>
      </c>
      <c r="BB26" s="41">
        <v>0</v>
      </c>
      <c r="BC26" s="41">
        <v>65</v>
      </c>
      <c r="BD26" s="41">
        <v>126</v>
      </c>
      <c r="BE26" s="41">
        <v>1060</v>
      </c>
      <c r="BF26" s="41">
        <v>2004</v>
      </c>
      <c r="BG26" s="41">
        <v>2453</v>
      </c>
      <c r="BH26" s="41">
        <v>2267</v>
      </c>
      <c r="BI26" s="41">
        <v>2358</v>
      </c>
      <c r="BJ26" s="41">
        <v>2228</v>
      </c>
      <c r="BK26" s="41">
        <v>2169</v>
      </c>
      <c r="BL26" s="41">
        <v>2263</v>
      </c>
      <c r="BM26" s="41">
        <v>2279</v>
      </c>
      <c r="BN26" s="41">
        <v>2204</v>
      </c>
      <c r="BO26" s="41">
        <v>2196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</row>
    <row r="30" spans="1:80" ht="15.75" customHeight="1" x14ac:dyDescent="0.2">
      <c r="H30" s="55"/>
      <c r="I30" s="28"/>
      <c r="J30" s="29" t="s">
        <v>25</v>
      </c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</row>
    <row r="31" spans="1:80" ht="39" customHeight="1" x14ac:dyDescent="0.2">
      <c r="H31" s="55"/>
      <c r="I31" s="30"/>
      <c r="J31" s="29" t="s">
        <v>26</v>
      </c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</row>
    <row r="32" spans="1:80" ht="30" customHeight="1" x14ac:dyDescent="0.2">
      <c r="H32" s="55"/>
      <c r="I32" s="31"/>
      <c r="J32" s="29" t="s">
        <v>18</v>
      </c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</row>
    <row r="33" spans="2:26" ht="30" customHeight="1" thickBot="1" x14ac:dyDescent="0.25">
      <c r="H33" s="55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</row>
    <row r="34" spans="2:26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6"/>
    </row>
    <row r="35" spans="2:26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8"/>
    </row>
    <row r="36" spans="2:26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9"/>
    </row>
    <row r="37" spans="2:26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2"/>
    </row>
    <row r="38" spans="2:26" ht="30" customHeight="1" thickTop="1" x14ac:dyDescent="0.2"/>
  </sheetData>
  <mergeCells count="70">
    <mergeCell ref="G25:G26"/>
    <mergeCell ref="BP25:BP26"/>
    <mergeCell ref="A24:BP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2:A23"/>
    <mergeCell ref="B22:B23"/>
    <mergeCell ref="C22:C23"/>
    <mergeCell ref="D22:D23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A12:BP12"/>
    <mergeCell ref="A10:A11"/>
    <mergeCell ref="B10:B11"/>
    <mergeCell ref="C10:C11"/>
    <mergeCell ref="D10:D11"/>
    <mergeCell ref="E10:E11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I29:Y29"/>
    <mergeCell ref="B34:Z34"/>
    <mergeCell ref="B35:G35"/>
    <mergeCell ref="H35:Z35"/>
    <mergeCell ref="B36:G37"/>
    <mergeCell ref="H36:Z37"/>
  </mergeCells>
  <phoneticPr fontId="28" type="noConversion"/>
  <conditionalFormatting sqref="I21:BO21">
    <cfRule type="colorScale" priority="540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41" priority="20" operator="greaterThan">
      <formula>95%</formula>
    </cfRule>
    <cfRule type="cellIs" dxfId="440" priority="21" operator="greaterThanOrEqual">
      <formula>90%</formula>
    </cfRule>
    <cfRule type="cellIs" dxfId="439" priority="22" operator="lessThan">
      <formula>89.99%</formula>
    </cfRule>
  </conditionalFormatting>
  <conditionalFormatting sqref="BP13">
    <cfRule type="cellIs" dxfId="438" priority="17" operator="greaterThan">
      <formula>95%</formula>
    </cfRule>
    <cfRule type="cellIs" dxfId="437" priority="18" operator="greaterThanOrEqual">
      <formula>90%</formula>
    </cfRule>
    <cfRule type="cellIs" dxfId="436" priority="19" operator="lessThan">
      <formula>89.99%</formula>
    </cfRule>
  </conditionalFormatting>
  <conditionalFormatting sqref="BP16">
    <cfRule type="cellIs" dxfId="435" priority="14" operator="greaterThan">
      <formula>95%</formula>
    </cfRule>
    <cfRule type="cellIs" dxfId="434" priority="15" operator="greaterThanOrEqual">
      <formula>90%</formula>
    </cfRule>
    <cfRule type="cellIs" dxfId="433" priority="16" operator="lessThan">
      <formula>89.99%</formula>
    </cfRule>
  </conditionalFormatting>
  <conditionalFormatting sqref="BP19">
    <cfRule type="cellIs" dxfId="432" priority="11" operator="greaterThan">
      <formula>95%</formula>
    </cfRule>
    <cfRule type="cellIs" dxfId="431" priority="12" operator="greaterThanOrEqual">
      <formula>90%</formula>
    </cfRule>
    <cfRule type="cellIs" dxfId="430" priority="13" operator="lessThan">
      <formula>89.99%</formula>
    </cfRule>
  </conditionalFormatting>
  <conditionalFormatting sqref="BP22">
    <cfRule type="cellIs" dxfId="429" priority="1" operator="greaterThanOrEqual">
      <formula>100%</formula>
    </cfRule>
    <cfRule type="cellIs" dxfId="428" priority="2" operator="lessThan">
      <formula>99.99%</formula>
    </cfRule>
  </conditionalFormatting>
  <conditionalFormatting sqref="BP25">
    <cfRule type="cellIs" dxfId="427" priority="5" operator="greaterThan">
      <formula>95%</formula>
    </cfRule>
    <cfRule type="cellIs" dxfId="426" priority="6" operator="greaterThanOrEqual">
      <formula>90%</formula>
    </cfRule>
    <cfRule type="cellIs" dxfId="425" priority="7" operator="lessThan">
      <formula>89.99%</formula>
    </cfRule>
  </conditionalFormatting>
  <dataValidations count="1">
    <dataValidation showDropDown="1" showInputMessage="1" showErrorMessage="1" sqref="C21 G19:G23 G10:G11 G16:G17 G13:G14 G25:G26" xr:uid="{7567880F-2C58-40AD-AF51-2A884AFB7F4F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CB38"/>
  <sheetViews>
    <sheetView showGridLines="0" topLeftCell="AE2" zoomScale="59" zoomScaleNormal="59" workbookViewId="0">
      <selection activeCell="BH29" sqref="BH29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3</v>
      </c>
      <c r="F2" s="85" t="s">
        <v>20</v>
      </c>
      <c r="G2" s="85"/>
      <c r="H2" s="22">
        <v>90351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118</v>
      </c>
      <c r="K10" s="25">
        <v>115</v>
      </c>
      <c r="L10" s="25">
        <v>72</v>
      </c>
      <c r="M10" s="25">
        <v>125</v>
      </c>
      <c r="N10" s="25">
        <v>95</v>
      </c>
      <c r="O10" s="25">
        <v>128</v>
      </c>
      <c r="P10" s="25">
        <v>128</v>
      </c>
      <c r="Q10" s="25">
        <v>118</v>
      </c>
      <c r="R10" s="25">
        <v>85</v>
      </c>
      <c r="S10" s="25">
        <v>148</v>
      </c>
      <c r="T10" s="25">
        <v>127</v>
      </c>
      <c r="U10" s="25">
        <v>111</v>
      </c>
      <c r="V10" s="25">
        <v>144</v>
      </c>
      <c r="W10" s="25">
        <v>150</v>
      </c>
      <c r="X10" s="25">
        <v>133</v>
      </c>
      <c r="Y10" s="25">
        <v>106</v>
      </c>
      <c r="Z10" s="25">
        <v>96</v>
      </c>
      <c r="AA10" s="25">
        <v>27</v>
      </c>
      <c r="AB10" s="25">
        <v>95</v>
      </c>
      <c r="AC10" s="25">
        <v>187</v>
      </c>
      <c r="AD10" s="25">
        <v>200</v>
      </c>
      <c r="AE10" s="25">
        <v>197</v>
      </c>
      <c r="AF10" s="25">
        <v>222</v>
      </c>
      <c r="AG10" s="25">
        <v>174</v>
      </c>
      <c r="AH10" s="25">
        <v>83</v>
      </c>
      <c r="AI10" s="25">
        <v>84</v>
      </c>
      <c r="AJ10" s="25">
        <v>123</v>
      </c>
      <c r="AK10" s="25">
        <v>116</v>
      </c>
      <c r="AL10" s="25">
        <v>5</v>
      </c>
      <c r="AM10" s="25">
        <v>55</v>
      </c>
      <c r="AN10" s="25">
        <v>59</v>
      </c>
      <c r="AO10" s="25">
        <v>50</v>
      </c>
      <c r="AP10" s="25">
        <v>60</v>
      </c>
      <c r="AQ10" s="25">
        <v>12</v>
      </c>
      <c r="AR10" s="25">
        <v>42</v>
      </c>
      <c r="AS10" s="25">
        <v>55</v>
      </c>
      <c r="AT10" s="25">
        <v>32</v>
      </c>
      <c r="AU10" s="25">
        <v>64</v>
      </c>
      <c r="AV10" s="25">
        <v>50</v>
      </c>
      <c r="AW10" s="25">
        <v>55</v>
      </c>
      <c r="AX10" s="25">
        <v>67</v>
      </c>
      <c r="AY10" s="25">
        <v>35</v>
      </c>
      <c r="AZ10" s="25">
        <v>0</v>
      </c>
      <c r="BA10" s="25">
        <v>0</v>
      </c>
      <c r="BB10" s="25">
        <v>0</v>
      </c>
      <c r="BC10" s="25">
        <v>76</v>
      </c>
      <c r="BD10" s="25">
        <v>131</v>
      </c>
      <c r="BE10" s="25">
        <v>177</v>
      </c>
      <c r="BF10" s="25">
        <v>177</v>
      </c>
      <c r="BG10" s="25">
        <v>145</v>
      </c>
      <c r="BH10" s="25">
        <v>147</v>
      </c>
      <c r="BI10" s="25">
        <v>147</v>
      </c>
      <c r="BJ10" s="25">
        <v>148</v>
      </c>
      <c r="BK10" s="25">
        <v>152</v>
      </c>
      <c r="BL10" s="25">
        <v>154</v>
      </c>
      <c r="BM10" s="25">
        <v>151</v>
      </c>
      <c r="BN10" s="25">
        <v>159</v>
      </c>
      <c r="BO10" s="25">
        <v>142</v>
      </c>
      <c r="BP10" s="93">
        <f>IFERROR(SUM(I10:BO10)/SUM(I11:BO11),0)</f>
        <v>0.9998348472336912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118</v>
      </c>
      <c r="K11" s="41">
        <v>115</v>
      </c>
      <c r="L11" s="41">
        <v>72</v>
      </c>
      <c r="M11" s="41">
        <v>125</v>
      </c>
      <c r="N11" s="41">
        <v>96</v>
      </c>
      <c r="O11" s="41">
        <v>128</v>
      </c>
      <c r="P11" s="41">
        <v>128</v>
      </c>
      <c r="Q11" s="41">
        <v>118</v>
      </c>
      <c r="R11" s="41">
        <v>85</v>
      </c>
      <c r="S11" s="41">
        <v>148</v>
      </c>
      <c r="T11" s="41">
        <v>127</v>
      </c>
      <c r="U11" s="41">
        <v>111</v>
      </c>
      <c r="V11" s="41">
        <v>144</v>
      </c>
      <c r="W11" s="41">
        <v>150</v>
      </c>
      <c r="X11" s="41">
        <v>133</v>
      </c>
      <c r="Y11" s="41">
        <v>106</v>
      </c>
      <c r="Z11" s="41">
        <v>96</v>
      </c>
      <c r="AA11" s="41">
        <v>27</v>
      </c>
      <c r="AB11" s="41">
        <v>95</v>
      </c>
      <c r="AC11" s="41">
        <v>187</v>
      </c>
      <c r="AD11" s="41">
        <v>200</v>
      </c>
      <c r="AE11" s="41">
        <v>197</v>
      </c>
      <c r="AF11" s="41">
        <v>222</v>
      </c>
      <c r="AG11" s="41">
        <v>174</v>
      </c>
      <c r="AH11" s="41">
        <v>83</v>
      </c>
      <c r="AI11" s="41">
        <v>84</v>
      </c>
      <c r="AJ11" s="41">
        <v>123</v>
      </c>
      <c r="AK11" s="41">
        <v>116</v>
      </c>
      <c r="AL11" s="41">
        <v>5</v>
      </c>
      <c r="AM11" s="41">
        <v>55</v>
      </c>
      <c r="AN11" s="41">
        <v>59</v>
      </c>
      <c r="AO11" s="41">
        <v>50</v>
      </c>
      <c r="AP11" s="41">
        <v>60</v>
      </c>
      <c r="AQ11" s="41">
        <v>12</v>
      </c>
      <c r="AR11" s="41">
        <v>42</v>
      </c>
      <c r="AS11" s="41">
        <v>55</v>
      </c>
      <c r="AT11" s="41">
        <v>32</v>
      </c>
      <c r="AU11" s="41">
        <v>64</v>
      </c>
      <c r="AV11" s="41">
        <v>50</v>
      </c>
      <c r="AW11" s="41">
        <v>55</v>
      </c>
      <c r="AX11" s="41">
        <v>67</v>
      </c>
      <c r="AY11" s="41">
        <v>35</v>
      </c>
      <c r="AZ11" s="41">
        <v>0</v>
      </c>
      <c r="BA11" s="41">
        <v>0</v>
      </c>
      <c r="BB11" s="41">
        <v>0</v>
      </c>
      <c r="BC11" s="41">
        <v>76</v>
      </c>
      <c r="BD11" s="41">
        <v>131</v>
      </c>
      <c r="BE11" s="41">
        <v>177</v>
      </c>
      <c r="BF11" s="41">
        <v>177</v>
      </c>
      <c r="BG11" s="41">
        <v>145</v>
      </c>
      <c r="BH11" s="41">
        <v>147</v>
      </c>
      <c r="BI11" s="41">
        <v>147</v>
      </c>
      <c r="BJ11" s="41">
        <v>148</v>
      </c>
      <c r="BK11" s="41">
        <v>152</v>
      </c>
      <c r="BL11" s="41">
        <v>154</v>
      </c>
      <c r="BM11" s="41">
        <v>151</v>
      </c>
      <c r="BN11" s="41">
        <v>159</v>
      </c>
      <c r="BO11" s="41">
        <v>142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1134</v>
      </c>
      <c r="K13" s="25">
        <v>1110</v>
      </c>
      <c r="L13" s="25">
        <v>685</v>
      </c>
      <c r="M13" s="25">
        <v>1206</v>
      </c>
      <c r="N13" s="25">
        <v>909</v>
      </c>
      <c r="O13" s="25">
        <v>1228</v>
      </c>
      <c r="P13" s="25">
        <v>1234</v>
      </c>
      <c r="Q13" s="25">
        <v>1135</v>
      </c>
      <c r="R13" s="25">
        <v>816</v>
      </c>
      <c r="S13" s="25">
        <v>1427</v>
      </c>
      <c r="T13" s="25">
        <v>1221</v>
      </c>
      <c r="U13" s="25">
        <v>1078</v>
      </c>
      <c r="V13" s="25">
        <v>1393</v>
      </c>
      <c r="W13" s="25">
        <v>1443</v>
      </c>
      <c r="X13" s="25">
        <v>1300</v>
      </c>
      <c r="Y13" s="25">
        <v>1116</v>
      </c>
      <c r="Z13" s="25">
        <v>935</v>
      </c>
      <c r="AA13" s="25">
        <v>256</v>
      </c>
      <c r="AB13" s="25">
        <v>924</v>
      </c>
      <c r="AC13" s="25">
        <v>1810</v>
      </c>
      <c r="AD13" s="25">
        <v>1929</v>
      </c>
      <c r="AE13" s="25">
        <v>1927</v>
      </c>
      <c r="AF13" s="25">
        <v>2157</v>
      </c>
      <c r="AG13" s="25">
        <v>1675</v>
      </c>
      <c r="AH13" s="25">
        <v>829</v>
      </c>
      <c r="AI13" s="25">
        <v>831</v>
      </c>
      <c r="AJ13" s="25">
        <v>1224</v>
      </c>
      <c r="AK13" s="25">
        <v>1134</v>
      </c>
      <c r="AL13" s="25">
        <v>43</v>
      </c>
      <c r="AM13" s="25">
        <v>533</v>
      </c>
      <c r="AN13" s="25">
        <v>569</v>
      </c>
      <c r="AO13" s="25">
        <v>483</v>
      </c>
      <c r="AP13" s="25">
        <v>584</v>
      </c>
      <c r="AQ13" s="25">
        <v>115</v>
      </c>
      <c r="AR13" s="25">
        <v>405</v>
      </c>
      <c r="AS13" s="25">
        <v>538</v>
      </c>
      <c r="AT13" s="25">
        <v>308</v>
      </c>
      <c r="AU13" s="25">
        <v>626</v>
      </c>
      <c r="AV13" s="25">
        <v>495</v>
      </c>
      <c r="AW13" s="25">
        <v>533</v>
      </c>
      <c r="AX13" s="25">
        <v>650</v>
      </c>
      <c r="AY13" s="25">
        <v>348</v>
      </c>
      <c r="AZ13" s="25">
        <v>0</v>
      </c>
      <c r="BA13" s="25">
        <v>0</v>
      </c>
      <c r="BB13" s="25">
        <v>0</v>
      </c>
      <c r="BC13" s="25">
        <v>750</v>
      </c>
      <c r="BD13" s="25">
        <v>1264</v>
      </c>
      <c r="BE13" s="25">
        <v>1687</v>
      </c>
      <c r="BF13" s="25">
        <v>1699</v>
      </c>
      <c r="BG13" s="25">
        <v>1397</v>
      </c>
      <c r="BH13" s="25">
        <v>1421</v>
      </c>
      <c r="BI13" s="25">
        <v>1430</v>
      </c>
      <c r="BJ13" s="25">
        <v>1425</v>
      </c>
      <c r="BK13" s="25">
        <v>1468</v>
      </c>
      <c r="BL13" s="25">
        <v>1483</v>
      </c>
      <c r="BM13" s="25">
        <v>1464</v>
      </c>
      <c r="BN13" s="25">
        <v>1523</v>
      </c>
      <c r="BO13" s="25">
        <v>1384</v>
      </c>
      <c r="BP13" s="93">
        <f>IFERROR(SUM(I13:BO13)/SUM(I14:BO14),0)</f>
        <v>0.99750161460280773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1137</v>
      </c>
      <c r="K14" s="41">
        <v>1113</v>
      </c>
      <c r="L14" s="41">
        <v>685</v>
      </c>
      <c r="M14" s="41">
        <v>1211</v>
      </c>
      <c r="N14" s="41">
        <v>910</v>
      </c>
      <c r="O14" s="41">
        <v>1232</v>
      </c>
      <c r="P14" s="41">
        <v>1238</v>
      </c>
      <c r="Q14" s="41">
        <v>1135</v>
      </c>
      <c r="R14" s="41">
        <v>822</v>
      </c>
      <c r="S14" s="41">
        <v>1433</v>
      </c>
      <c r="T14" s="41">
        <v>1226</v>
      </c>
      <c r="U14" s="41">
        <v>1079</v>
      </c>
      <c r="V14" s="41">
        <v>1395</v>
      </c>
      <c r="W14" s="41">
        <v>1452</v>
      </c>
      <c r="X14" s="41">
        <v>1303</v>
      </c>
      <c r="Y14" s="41">
        <v>1117</v>
      </c>
      <c r="Z14" s="41">
        <v>935</v>
      </c>
      <c r="AA14" s="41">
        <v>256</v>
      </c>
      <c r="AB14" s="41">
        <v>925</v>
      </c>
      <c r="AC14" s="41">
        <v>1813</v>
      </c>
      <c r="AD14" s="41">
        <v>1936</v>
      </c>
      <c r="AE14" s="41">
        <v>1929</v>
      </c>
      <c r="AF14" s="41">
        <v>2165</v>
      </c>
      <c r="AG14" s="41">
        <v>1678</v>
      </c>
      <c r="AH14" s="41">
        <v>830</v>
      </c>
      <c r="AI14" s="41">
        <v>831</v>
      </c>
      <c r="AJ14" s="41">
        <v>1225</v>
      </c>
      <c r="AK14" s="41">
        <v>1135</v>
      </c>
      <c r="AL14" s="41">
        <v>43</v>
      </c>
      <c r="AM14" s="41">
        <v>533</v>
      </c>
      <c r="AN14" s="41">
        <v>569</v>
      </c>
      <c r="AO14" s="41">
        <v>486</v>
      </c>
      <c r="AP14" s="41">
        <v>584</v>
      </c>
      <c r="AQ14" s="41">
        <v>115</v>
      </c>
      <c r="AR14" s="41">
        <v>407</v>
      </c>
      <c r="AS14" s="41">
        <v>538</v>
      </c>
      <c r="AT14" s="41">
        <v>308</v>
      </c>
      <c r="AU14" s="41">
        <v>628</v>
      </c>
      <c r="AV14" s="41">
        <v>495</v>
      </c>
      <c r="AW14" s="41">
        <v>534</v>
      </c>
      <c r="AX14" s="41">
        <v>650</v>
      </c>
      <c r="AY14" s="41">
        <v>348</v>
      </c>
      <c r="AZ14" s="41">
        <v>0</v>
      </c>
      <c r="BA14" s="41">
        <v>0</v>
      </c>
      <c r="BB14" s="41">
        <v>0</v>
      </c>
      <c r="BC14" s="41">
        <v>750</v>
      </c>
      <c r="BD14" s="41">
        <v>1264</v>
      </c>
      <c r="BE14" s="41">
        <v>1704</v>
      </c>
      <c r="BF14" s="41">
        <v>1710</v>
      </c>
      <c r="BG14" s="41">
        <v>1402</v>
      </c>
      <c r="BH14" s="41">
        <v>1422</v>
      </c>
      <c r="BI14" s="41">
        <v>1430</v>
      </c>
      <c r="BJ14" s="41">
        <v>1427</v>
      </c>
      <c r="BK14" s="41">
        <v>1475</v>
      </c>
      <c r="BL14" s="41">
        <v>1488</v>
      </c>
      <c r="BM14" s="41">
        <v>1470</v>
      </c>
      <c r="BN14" s="41">
        <v>1528</v>
      </c>
      <c r="BO14" s="41">
        <v>1384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0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1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1</v>
      </c>
      <c r="AF17" s="41">
        <v>1</v>
      </c>
      <c r="AG17" s="41">
        <v>1</v>
      </c>
      <c r="AH17" s="41">
        <v>1</v>
      </c>
      <c r="AI17" s="41">
        <v>1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1159</v>
      </c>
      <c r="K19" s="25">
        <v>1184</v>
      </c>
      <c r="L19" s="25">
        <v>573</v>
      </c>
      <c r="M19" s="25">
        <v>1292</v>
      </c>
      <c r="N19" s="25">
        <v>893</v>
      </c>
      <c r="O19" s="25">
        <v>959</v>
      </c>
      <c r="P19" s="25">
        <v>1426</v>
      </c>
      <c r="Q19" s="25">
        <v>1163</v>
      </c>
      <c r="R19" s="25">
        <v>1158</v>
      </c>
      <c r="S19" s="25">
        <v>1002</v>
      </c>
      <c r="T19" s="25">
        <v>1333</v>
      </c>
      <c r="U19" s="25">
        <v>753</v>
      </c>
      <c r="V19" s="25">
        <v>1643</v>
      </c>
      <c r="W19" s="25">
        <v>1135</v>
      </c>
      <c r="X19" s="25">
        <v>1616</v>
      </c>
      <c r="Y19" s="25">
        <v>1380</v>
      </c>
      <c r="Z19" s="25">
        <v>794</v>
      </c>
      <c r="AA19" s="25">
        <v>0</v>
      </c>
      <c r="AB19" s="25">
        <v>694</v>
      </c>
      <c r="AC19" s="25">
        <v>2147</v>
      </c>
      <c r="AD19" s="25">
        <v>1478</v>
      </c>
      <c r="AE19" s="25">
        <v>1582</v>
      </c>
      <c r="AF19" s="25">
        <v>1689</v>
      </c>
      <c r="AG19" s="25">
        <v>1511</v>
      </c>
      <c r="AH19" s="25">
        <v>0</v>
      </c>
      <c r="AI19" s="25">
        <v>2016</v>
      </c>
      <c r="AJ19" s="25">
        <v>2391</v>
      </c>
      <c r="AK19" s="25">
        <v>1216</v>
      </c>
      <c r="AL19" s="25">
        <v>0</v>
      </c>
      <c r="AM19" s="25">
        <v>783</v>
      </c>
      <c r="AN19" s="25">
        <v>557</v>
      </c>
      <c r="AO19" s="25">
        <v>491</v>
      </c>
      <c r="AP19" s="25">
        <v>427</v>
      </c>
      <c r="AQ19" s="25">
        <v>83</v>
      </c>
      <c r="AR19" s="25">
        <v>620</v>
      </c>
      <c r="AS19" s="25">
        <v>524</v>
      </c>
      <c r="AT19" s="25">
        <v>342</v>
      </c>
      <c r="AU19" s="25">
        <v>568</v>
      </c>
      <c r="AV19" s="25">
        <v>451</v>
      </c>
      <c r="AW19" s="25">
        <v>585</v>
      </c>
      <c r="AX19" s="25">
        <v>609</v>
      </c>
      <c r="AY19" s="25">
        <v>241</v>
      </c>
      <c r="AZ19" s="25">
        <v>404</v>
      </c>
      <c r="BA19" s="25">
        <v>0</v>
      </c>
      <c r="BB19" s="25">
        <v>0</v>
      </c>
      <c r="BC19" s="25">
        <v>517</v>
      </c>
      <c r="BD19" s="25">
        <v>1056</v>
      </c>
      <c r="BE19" s="25">
        <v>1629</v>
      </c>
      <c r="BF19" s="25">
        <v>1425</v>
      </c>
      <c r="BG19" s="25">
        <v>1752</v>
      </c>
      <c r="BH19" s="25">
        <v>1150</v>
      </c>
      <c r="BI19" s="25">
        <v>1452</v>
      </c>
      <c r="BJ19" s="25">
        <v>1693</v>
      </c>
      <c r="BK19" s="25">
        <v>1168</v>
      </c>
      <c r="BL19" s="25">
        <v>1182</v>
      </c>
      <c r="BM19" s="25">
        <v>1834</v>
      </c>
      <c r="BN19" s="25">
        <v>1480</v>
      </c>
      <c r="BO19" s="25">
        <v>1438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1159</v>
      </c>
      <c r="K20" s="41">
        <v>1184</v>
      </c>
      <c r="L20" s="41">
        <v>573</v>
      </c>
      <c r="M20" s="41">
        <v>1292</v>
      </c>
      <c r="N20" s="41">
        <v>893</v>
      </c>
      <c r="O20" s="41">
        <v>959</v>
      </c>
      <c r="P20" s="41">
        <v>1426</v>
      </c>
      <c r="Q20" s="41">
        <v>1163</v>
      </c>
      <c r="R20" s="41">
        <v>1158</v>
      </c>
      <c r="S20" s="41">
        <v>1002</v>
      </c>
      <c r="T20" s="41">
        <v>1333</v>
      </c>
      <c r="U20" s="41">
        <v>753</v>
      </c>
      <c r="V20" s="41">
        <v>1643</v>
      </c>
      <c r="W20" s="41">
        <v>1135</v>
      </c>
      <c r="X20" s="41">
        <v>1616</v>
      </c>
      <c r="Y20" s="41">
        <v>1380</v>
      </c>
      <c r="Z20" s="41">
        <v>794</v>
      </c>
      <c r="AA20" s="41">
        <v>0</v>
      </c>
      <c r="AB20" s="41">
        <v>694</v>
      </c>
      <c r="AC20" s="41">
        <v>2147</v>
      </c>
      <c r="AD20" s="41">
        <v>1478</v>
      </c>
      <c r="AE20" s="41">
        <v>1582</v>
      </c>
      <c r="AF20" s="41">
        <v>1689</v>
      </c>
      <c r="AG20" s="41">
        <v>1511</v>
      </c>
      <c r="AH20" s="41">
        <v>0</v>
      </c>
      <c r="AI20" s="41">
        <v>2016</v>
      </c>
      <c r="AJ20" s="41">
        <v>2391</v>
      </c>
      <c r="AK20" s="41">
        <v>1216</v>
      </c>
      <c r="AL20" s="41">
        <v>0</v>
      </c>
      <c r="AM20" s="41">
        <v>783</v>
      </c>
      <c r="AN20" s="41">
        <v>557</v>
      </c>
      <c r="AO20" s="41">
        <v>491</v>
      </c>
      <c r="AP20" s="41">
        <v>427</v>
      </c>
      <c r="AQ20" s="41">
        <v>83</v>
      </c>
      <c r="AR20" s="41">
        <v>620</v>
      </c>
      <c r="AS20" s="41">
        <v>524</v>
      </c>
      <c r="AT20" s="41">
        <v>342</v>
      </c>
      <c r="AU20" s="41">
        <v>568</v>
      </c>
      <c r="AV20" s="41">
        <v>451</v>
      </c>
      <c r="AW20" s="41">
        <v>585</v>
      </c>
      <c r="AX20" s="41">
        <v>609</v>
      </c>
      <c r="AY20" s="41">
        <v>241</v>
      </c>
      <c r="AZ20" s="41">
        <v>404</v>
      </c>
      <c r="BA20" s="41">
        <v>0</v>
      </c>
      <c r="BB20" s="41">
        <v>0</v>
      </c>
      <c r="BC20" s="41">
        <v>517</v>
      </c>
      <c r="BD20" s="41">
        <v>1056</v>
      </c>
      <c r="BE20" s="41">
        <v>1629</v>
      </c>
      <c r="BF20" s="41">
        <v>1425</v>
      </c>
      <c r="BG20" s="41">
        <v>1752</v>
      </c>
      <c r="BH20" s="41">
        <v>1150</v>
      </c>
      <c r="BI20" s="41">
        <v>1452</v>
      </c>
      <c r="BJ20" s="41">
        <v>1693</v>
      </c>
      <c r="BK20" s="41">
        <v>1168</v>
      </c>
      <c r="BL20" s="41">
        <v>1182</v>
      </c>
      <c r="BM20" s="41">
        <v>1834</v>
      </c>
      <c r="BN20" s="41">
        <v>1480</v>
      </c>
      <c r="BO20" s="41">
        <v>1438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2297</v>
      </c>
      <c r="J22" s="25">
        <v>2271</v>
      </c>
      <c r="K22" s="25">
        <v>2216</v>
      </c>
      <c r="L22" s="25">
        <v>1853</v>
      </c>
      <c r="M22" s="25">
        <v>2206</v>
      </c>
      <c r="N22" s="25">
        <v>1981</v>
      </c>
      <c r="O22" s="25">
        <v>1930</v>
      </c>
      <c r="P22" s="25">
        <v>2212</v>
      </c>
      <c r="Q22" s="25">
        <v>2296</v>
      </c>
      <c r="R22" s="25">
        <v>2609</v>
      </c>
      <c r="S22" s="25">
        <v>2236</v>
      </c>
      <c r="T22" s="25">
        <v>2410</v>
      </c>
      <c r="U22" s="25">
        <v>1921</v>
      </c>
      <c r="V22" s="25">
        <v>2468</v>
      </c>
      <c r="W22" s="25">
        <v>2311</v>
      </c>
      <c r="X22" s="25">
        <v>2621</v>
      </c>
      <c r="Y22" s="25">
        <v>2668</v>
      </c>
      <c r="Z22" s="25">
        <v>2464</v>
      </c>
      <c r="AA22" s="25">
        <v>2076</v>
      </c>
      <c r="AB22" s="25">
        <v>2152</v>
      </c>
      <c r="AC22" s="25">
        <v>3061</v>
      </c>
      <c r="AD22" s="25">
        <v>2838</v>
      </c>
      <c r="AE22" s="25">
        <v>2621</v>
      </c>
      <c r="AF22" s="25">
        <v>2391</v>
      </c>
      <c r="AG22" s="25">
        <v>1946</v>
      </c>
      <c r="AH22" s="25">
        <v>1946</v>
      </c>
      <c r="AI22" s="25">
        <v>3188</v>
      </c>
      <c r="AJ22" s="25">
        <v>3739</v>
      </c>
      <c r="AK22" s="25">
        <v>2777</v>
      </c>
      <c r="AL22" s="25">
        <v>2579</v>
      </c>
      <c r="AM22" s="25">
        <v>1961</v>
      </c>
      <c r="AN22" s="25">
        <v>1494</v>
      </c>
      <c r="AO22" s="25">
        <v>1338</v>
      </c>
      <c r="AP22" s="25">
        <v>1141</v>
      </c>
      <c r="AQ22" s="25">
        <v>1075</v>
      </c>
      <c r="AR22" s="25">
        <v>1282</v>
      </c>
      <c r="AS22" s="25">
        <v>1265</v>
      </c>
      <c r="AT22" s="25">
        <v>1296</v>
      </c>
      <c r="AU22" s="25">
        <v>1304</v>
      </c>
      <c r="AV22" s="25">
        <v>1351</v>
      </c>
      <c r="AW22" s="25">
        <v>1428</v>
      </c>
      <c r="AX22" s="25">
        <v>1428</v>
      </c>
      <c r="AY22" s="25">
        <v>1447</v>
      </c>
      <c r="AZ22" s="25">
        <v>1382</v>
      </c>
      <c r="BA22" s="25">
        <v>752</v>
      </c>
      <c r="BB22" s="25">
        <v>0</v>
      </c>
      <c r="BC22" s="25">
        <v>1165</v>
      </c>
      <c r="BD22" s="25">
        <v>1827</v>
      </c>
      <c r="BE22" s="25">
        <v>2554</v>
      </c>
      <c r="BF22" s="25">
        <v>2581</v>
      </c>
      <c r="BG22" s="25">
        <v>2726</v>
      </c>
      <c r="BH22" s="25">
        <v>2385</v>
      </c>
      <c r="BI22" s="25">
        <v>2432</v>
      </c>
      <c r="BJ22" s="25">
        <v>2784</v>
      </c>
      <c r="BK22" s="25">
        <v>2541</v>
      </c>
      <c r="BL22" s="25">
        <v>2258</v>
      </c>
      <c r="BM22" s="25">
        <v>2646</v>
      </c>
      <c r="BN22" s="25">
        <v>2682</v>
      </c>
      <c r="BO22" s="25">
        <v>2605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2297</v>
      </c>
      <c r="J23" s="41">
        <v>2271</v>
      </c>
      <c r="K23" s="41">
        <v>2216</v>
      </c>
      <c r="L23" s="41">
        <v>1853</v>
      </c>
      <c r="M23" s="41">
        <v>2206</v>
      </c>
      <c r="N23" s="41">
        <v>1981</v>
      </c>
      <c r="O23" s="41">
        <v>1930</v>
      </c>
      <c r="P23" s="41">
        <v>2212</v>
      </c>
      <c r="Q23" s="41">
        <v>2296</v>
      </c>
      <c r="R23" s="41">
        <v>2609</v>
      </c>
      <c r="S23" s="41">
        <v>2236</v>
      </c>
      <c r="T23" s="41">
        <v>2410</v>
      </c>
      <c r="U23" s="41">
        <v>1921</v>
      </c>
      <c r="V23" s="41">
        <v>2468</v>
      </c>
      <c r="W23" s="41">
        <v>2311</v>
      </c>
      <c r="X23" s="41">
        <v>2621</v>
      </c>
      <c r="Y23" s="41">
        <v>2668</v>
      </c>
      <c r="Z23" s="41">
        <v>2464</v>
      </c>
      <c r="AA23" s="41">
        <v>2076</v>
      </c>
      <c r="AB23" s="41">
        <v>2152</v>
      </c>
      <c r="AC23" s="41">
        <v>3061</v>
      </c>
      <c r="AD23" s="41">
        <v>2838</v>
      </c>
      <c r="AE23" s="41">
        <v>2621</v>
      </c>
      <c r="AF23" s="41">
        <v>2391</v>
      </c>
      <c r="AG23" s="41">
        <v>1946</v>
      </c>
      <c r="AH23" s="41">
        <v>1946</v>
      </c>
      <c r="AI23" s="41">
        <v>3188</v>
      </c>
      <c r="AJ23" s="41">
        <v>3739</v>
      </c>
      <c r="AK23" s="41">
        <v>2777</v>
      </c>
      <c r="AL23" s="41">
        <v>2579</v>
      </c>
      <c r="AM23" s="41">
        <v>1961</v>
      </c>
      <c r="AN23" s="41">
        <v>1494</v>
      </c>
      <c r="AO23" s="41">
        <v>1338</v>
      </c>
      <c r="AP23" s="41">
        <v>1141</v>
      </c>
      <c r="AQ23" s="41">
        <v>1075</v>
      </c>
      <c r="AR23" s="41">
        <v>1282</v>
      </c>
      <c r="AS23" s="41">
        <v>1265</v>
      </c>
      <c r="AT23" s="41">
        <v>1296</v>
      </c>
      <c r="AU23" s="41">
        <v>1304</v>
      </c>
      <c r="AV23" s="41">
        <v>1351</v>
      </c>
      <c r="AW23" s="41">
        <v>1428</v>
      </c>
      <c r="AX23" s="41">
        <v>1428</v>
      </c>
      <c r="AY23" s="41">
        <v>1447</v>
      </c>
      <c r="AZ23" s="41">
        <v>1382</v>
      </c>
      <c r="BA23" s="41">
        <v>752</v>
      </c>
      <c r="BB23" s="41">
        <v>0</v>
      </c>
      <c r="BC23" s="41">
        <v>1165</v>
      </c>
      <c r="BD23" s="41">
        <v>1827</v>
      </c>
      <c r="BE23" s="41">
        <v>2554</v>
      </c>
      <c r="BF23" s="41">
        <v>2581</v>
      </c>
      <c r="BG23" s="41">
        <v>2726</v>
      </c>
      <c r="BH23" s="41">
        <v>2385</v>
      </c>
      <c r="BI23" s="41">
        <v>2432</v>
      </c>
      <c r="BJ23" s="41">
        <v>2784</v>
      </c>
      <c r="BK23" s="41">
        <v>2541</v>
      </c>
      <c r="BL23" s="41">
        <v>2258</v>
      </c>
      <c r="BM23" s="41">
        <v>2646</v>
      </c>
      <c r="BN23" s="41">
        <v>2682</v>
      </c>
      <c r="BO23" s="41">
        <v>2605</v>
      </c>
      <c r="BP23" s="93"/>
    </row>
    <row r="24" spans="1:80" s="4" customFormat="1" ht="8.2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1185</v>
      </c>
      <c r="K25" s="25">
        <v>1231</v>
      </c>
      <c r="L25" s="25">
        <v>936</v>
      </c>
      <c r="M25" s="25">
        <v>939</v>
      </c>
      <c r="N25" s="25">
        <v>1118</v>
      </c>
      <c r="O25" s="25">
        <v>1010</v>
      </c>
      <c r="P25" s="25">
        <v>1144</v>
      </c>
      <c r="Q25" s="25">
        <v>1066</v>
      </c>
      <c r="R25" s="25">
        <v>845</v>
      </c>
      <c r="S25" s="25">
        <v>1375</v>
      </c>
      <c r="T25" s="25">
        <v>1159</v>
      </c>
      <c r="U25" s="25">
        <v>1242</v>
      </c>
      <c r="V25" s="25">
        <v>1087</v>
      </c>
      <c r="W25" s="25">
        <v>1292</v>
      </c>
      <c r="X25" s="25">
        <v>1306</v>
      </c>
      <c r="Y25" s="25">
        <v>1333</v>
      </c>
      <c r="Z25" s="25">
        <v>985</v>
      </c>
      <c r="AA25" s="25">
        <v>388</v>
      </c>
      <c r="AB25" s="25">
        <v>618</v>
      </c>
      <c r="AC25" s="25">
        <v>1238</v>
      </c>
      <c r="AD25" s="25">
        <v>1701</v>
      </c>
      <c r="AE25" s="25">
        <v>1799</v>
      </c>
      <c r="AF25" s="25">
        <v>1919</v>
      </c>
      <c r="AG25" s="25">
        <v>1940</v>
      </c>
      <c r="AH25" s="25">
        <v>0</v>
      </c>
      <c r="AI25" s="25">
        <v>774</v>
      </c>
      <c r="AJ25" s="25">
        <v>1840</v>
      </c>
      <c r="AK25" s="25">
        <v>2142</v>
      </c>
      <c r="AL25" s="25">
        <v>198</v>
      </c>
      <c r="AM25" s="25">
        <v>1401</v>
      </c>
      <c r="AN25" s="25">
        <v>1024</v>
      </c>
      <c r="AO25" s="25">
        <v>647</v>
      </c>
      <c r="AP25" s="25">
        <v>616</v>
      </c>
      <c r="AQ25" s="25">
        <v>149</v>
      </c>
      <c r="AR25" s="25">
        <v>413</v>
      </c>
      <c r="AS25" s="25">
        <v>541</v>
      </c>
      <c r="AT25" s="25">
        <v>311</v>
      </c>
      <c r="AU25" s="25">
        <v>560</v>
      </c>
      <c r="AV25" s="25">
        <v>404</v>
      </c>
      <c r="AW25" s="25">
        <v>508</v>
      </c>
      <c r="AX25" s="25">
        <v>609</v>
      </c>
      <c r="AY25" s="25">
        <v>222</v>
      </c>
      <c r="AZ25" s="25">
        <v>469</v>
      </c>
      <c r="BA25" s="25">
        <v>630</v>
      </c>
      <c r="BB25" s="25">
        <v>0</v>
      </c>
      <c r="BC25" s="25">
        <v>67</v>
      </c>
      <c r="BD25" s="25">
        <v>394</v>
      </c>
      <c r="BE25" s="25">
        <v>900</v>
      </c>
      <c r="BF25" s="25">
        <v>1393</v>
      </c>
      <c r="BG25" s="25">
        <v>1604</v>
      </c>
      <c r="BH25" s="25">
        <v>1439</v>
      </c>
      <c r="BI25" s="25">
        <v>1405</v>
      </c>
      <c r="BJ25" s="25">
        <v>1341</v>
      </c>
      <c r="BK25" s="25">
        <v>1411</v>
      </c>
      <c r="BL25" s="25">
        <v>1448</v>
      </c>
      <c r="BM25" s="25">
        <v>1446</v>
      </c>
      <c r="BN25" s="25">
        <v>1444</v>
      </c>
      <c r="BO25" s="25">
        <v>1515</v>
      </c>
      <c r="BP25" s="93">
        <f>IFERROR(SUM(I25:BO25)/SUM(I26:BO26),0)</f>
        <v>0.99725467991283612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1189</v>
      </c>
      <c r="K26" s="41">
        <v>1235</v>
      </c>
      <c r="L26" s="41">
        <v>939</v>
      </c>
      <c r="M26" s="41">
        <v>941</v>
      </c>
      <c r="N26" s="41">
        <v>1122</v>
      </c>
      <c r="O26" s="41">
        <v>1012</v>
      </c>
      <c r="P26" s="41">
        <v>1144</v>
      </c>
      <c r="Q26" s="41">
        <v>1071</v>
      </c>
      <c r="R26" s="41">
        <v>846</v>
      </c>
      <c r="S26" s="41">
        <v>1380</v>
      </c>
      <c r="T26" s="41">
        <v>1160</v>
      </c>
      <c r="U26" s="41">
        <v>1243</v>
      </c>
      <c r="V26" s="41">
        <v>1087</v>
      </c>
      <c r="W26" s="41">
        <v>1298</v>
      </c>
      <c r="X26" s="41">
        <v>1306</v>
      </c>
      <c r="Y26" s="41">
        <v>1333</v>
      </c>
      <c r="Z26" s="41">
        <v>985</v>
      </c>
      <c r="AA26" s="41">
        <v>388</v>
      </c>
      <c r="AB26" s="41">
        <v>620</v>
      </c>
      <c r="AC26" s="41">
        <v>1244</v>
      </c>
      <c r="AD26" s="41">
        <v>1707</v>
      </c>
      <c r="AE26" s="41">
        <v>1801</v>
      </c>
      <c r="AF26" s="41">
        <v>1924</v>
      </c>
      <c r="AG26" s="41">
        <v>1940</v>
      </c>
      <c r="AH26" s="41">
        <v>0</v>
      </c>
      <c r="AI26" s="41">
        <v>781</v>
      </c>
      <c r="AJ26" s="41">
        <v>1840</v>
      </c>
      <c r="AK26" s="41">
        <v>2146</v>
      </c>
      <c r="AL26" s="41">
        <v>200</v>
      </c>
      <c r="AM26" s="41">
        <v>1403</v>
      </c>
      <c r="AN26" s="41">
        <v>1029</v>
      </c>
      <c r="AO26" s="41">
        <v>650</v>
      </c>
      <c r="AP26" s="41">
        <v>618</v>
      </c>
      <c r="AQ26" s="41">
        <v>149</v>
      </c>
      <c r="AR26" s="41">
        <v>413</v>
      </c>
      <c r="AS26" s="41">
        <v>542</v>
      </c>
      <c r="AT26" s="41">
        <v>312</v>
      </c>
      <c r="AU26" s="41">
        <v>563</v>
      </c>
      <c r="AV26" s="41">
        <v>405</v>
      </c>
      <c r="AW26" s="41">
        <v>508</v>
      </c>
      <c r="AX26" s="41">
        <v>609</v>
      </c>
      <c r="AY26" s="41">
        <v>222</v>
      </c>
      <c r="AZ26" s="41">
        <v>469</v>
      </c>
      <c r="BA26" s="41">
        <v>630</v>
      </c>
      <c r="BB26" s="41">
        <v>0</v>
      </c>
      <c r="BC26" s="41">
        <v>67</v>
      </c>
      <c r="BD26" s="41">
        <v>394</v>
      </c>
      <c r="BE26" s="41">
        <v>902</v>
      </c>
      <c r="BF26" s="41">
        <v>1398</v>
      </c>
      <c r="BG26" s="41">
        <v>1607</v>
      </c>
      <c r="BH26" s="41">
        <v>1445</v>
      </c>
      <c r="BI26" s="41">
        <v>1412</v>
      </c>
      <c r="BJ26" s="41">
        <v>1351</v>
      </c>
      <c r="BK26" s="41">
        <v>1420</v>
      </c>
      <c r="BL26" s="41">
        <v>1462</v>
      </c>
      <c r="BM26" s="41">
        <v>1452</v>
      </c>
      <c r="BN26" s="41">
        <v>1445</v>
      </c>
      <c r="BO26" s="41">
        <v>1522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24" ht="30" customHeight="1" thickBot="1" x14ac:dyDescent="0.25">
      <c r="H33" s="55"/>
      <c r="I33" s="29"/>
      <c r="J33" s="29"/>
      <c r="K33" s="29"/>
      <c r="L33" s="29"/>
    </row>
    <row r="34" spans="2:24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</row>
    <row r="35" spans="2:24" ht="53.1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</row>
    <row r="36" spans="2:24" ht="53.45" customHeight="1" thickTop="1" x14ac:dyDescent="0.2">
      <c r="B36" s="87" t="s">
        <v>145</v>
      </c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</row>
    <row r="37" spans="2:24" ht="68.45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</row>
    <row r="38" spans="2:24" ht="30" customHeight="1" thickTop="1" x14ac:dyDescent="0.2"/>
  </sheetData>
  <mergeCells count="70">
    <mergeCell ref="G25:G26"/>
    <mergeCell ref="BP25:BP26"/>
    <mergeCell ref="A24:BP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2:A23"/>
    <mergeCell ref="B22:B23"/>
    <mergeCell ref="C22:C23"/>
    <mergeCell ref="D22:D23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A12:BP12"/>
    <mergeCell ref="A10:A11"/>
    <mergeCell ref="B10:B11"/>
    <mergeCell ref="C10:C11"/>
    <mergeCell ref="D10:D11"/>
    <mergeCell ref="E10:E11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I29:L29"/>
    <mergeCell ref="B34:M34"/>
    <mergeCell ref="B35:G35"/>
    <mergeCell ref="H35:M35"/>
    <mergeCell ref="B36:G37"/>
    <mergeCell ref="H36:M37"/>
  </mergeCells>
  <conditionalFormatting sqref="I21:BO21">
    <cfRule type="colorScale" priority="541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24" priority="18" operator="greaterThan">
      <formula>95%</formula>
    </cfRule>
    <cfRule type="cellIs" dxfId="423" priority="19" operator="greaterThanOrEqual">
      <formula>90%</formula>
    </cfRule>
    <cfRule type="cellIs" dxfId="422" priority="20" operator="lessThan">
      <formula>89.99%</formula>
    </cfRule>
  </conditionalFormatting>
  <conditionalFormatting sqref="BP13">
    <cfRule type="cellIs" dxfId="421" priority="15" operator="greaterThan">
      <formula>95%</formula>
    </cfRule>
    <cfRule type="cellIs" dxfId="420" priority="16" operator="greaterThanOrEqual">
      <formula>90%</formula>
    </cfRule>
    <cfRule type="cellIs" dxfId="419" priority="17" operator="lessThan">
      <formula>89.99%</formula>
    </cfRule>
  </conditionalFormatting>
  <conditionalFormatting sqref="BP16">
    <cfRule type="cellIs" dxfId="418" priority="12" operator="greaterThan">
      <formula>95%</formula>
    </cfRule>
    <cfRule type="cellIs" dxfId="417" priority="13" operator="lessThan">
      <formula>89.99%</formula>
    </cfRule>
    <cfRule type="cellIs" dxfId="416" priority="14" operator="lessThanOrEqual">
      <formula>90%</formula>
    </cfRule>
  </conditionalFormatting>
  <conditionalFormatting sqref="BP19">
    <cfRule type="cellIs" dxfId="415" priority="9" operator="greaterThan">
      <formula>95%</formula>
    </cfRule>
    <cfRule type="cellIs" dxfId="414" priority="10" operator="greaterThanOrEqual">
      <formula>90%</formula>
    </cfRule>
    <cfRule type="cellIs" dxfId="413" priority="11" operator="lessThan">
      <formula>89.99%</formula>
    </cfRule>
  </conditionalFormatting>
  <conditionalFormatting sqref="BP22">
    <cfRule type="cellIs" dxfId="412" priority="1" operator="greaterThanOrEqual">
      <formula>100%</formula>
    </cfRule>
    <cfRule type="cellIs" dxfId="411" priority="2" operator="lessThan">
      <formula>99.99%</formula>
    </cfRule>
  </conditionalFormatting>
  <conditionalFormatting sqref="BP25">
    <cfRule type="cellIs" dxfId="410" priority="3" operator="greaterThan">
      <formula>95%</formula>
    </cfRule>
    <cfRule type="cellIs" dxfId="409" priority="4" operator="greaterThanOrEqual">
      <formula>90%</formula>
    </cfRule>
    <cfRule type="cellIs" dxfId="408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AD030CE9-2A53-4D86-ACDF-9850F6F5E946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CB38"/>
  <sheetViews>
    <sheetView showGridLines="0" topLeftCell="AN4" zoomScale="70" zoomScaleNormal="70" workbookViewId="0">
      <selection activeCell="AS17" sqref="AS17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4</v>
      </c>
      <c r="F2" s="85" t="s">
        <v>20</v>
      </c>
      <c r="G2" s="85"/>
      <c r="H2" s="22">
        <v>90451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160</v>
      </c>
      <c r="K10" s="25">
        <v>162</v>
      </c>
      <c r="L10" s="25">
        <v>109</v>
      </c>
      <c r="M10" s="25">
        <v>190</v>
      </c>
      <c r="N10" s="25">
        <v>135</v>
      </c>
      <c r="O10" s="25">
        <v>178</v>
      </c>
      <c r="P10" s="25">
        <v>170</v>
      </c>
      <c r="Q10" s="25">
        <v>159</v>
      </c>
      <c r="R10" s="25">
        <v>126</v>
      </c>
      <c r="S10" s="25">
        <v>193</v>
      </c>
      <c r="T10" s="25">
        <v>178</v>
      </c>
      <c r="U10" s="25">
        <v>158</v>
      </c>
      <c r="V10" s="25">
        <v>213</v>
      </c>
      <c r="W10" s="25">
        <v>175</v>
      </c>
      <c r="X10" s="25">
        <v>122</v>
      </c>
      <c r="Y10" s="25">
        <v>116</v>
      </c>
      <c r="Z10" s="25">
        <v>93</v>
      </c>
      <c r="AA10" s="25">
        <v>27</v>
      </c>
      <c r="AB10" s="25">
        <v>72</v>
      </c>
      <c r="AC10" s="25">
        <v>205</v>
      </c>
      <c r="AD10" s="25">
        <v>302</v>
      </c>
      <c r="AE10" s="25">
        <v>335</v>
      </c>
      <c r="AF10" s="25">
        <v>351</v>
      </c>
      <c r="AG10" s="25">
        <v>349</v>
      </c>
      <c r="AH10" s="25">
        <v>94</v>
      </c>
      <c r="AI10" s="25">
        <v>117</v>
      </c>
      <c r="AJ10" s="25">
        <v>138</v>
      </c>
      <c r="AK10" s="25">
        <v>143</v>
      </c>
      <c r="AL10" s="25">
        <v>5</v>
      </c>
      <c r="AM10" s="25">
        <v>62</v>
      </c>
      <c r="AN10" s="25">
        <v>68</v>
      </c>
      <c r="AO10" s="25">
        <v>60</v>
      </c>
      <c r="AP10" s="25">
        <v>45</v>
      </c>
      <c r="AQ10" s="25">
        <v>8</v>
      </c>
      <c r="AR10" s="25">
        <v>10</v>
      </c>
      <c r="AS10" s="25">
        <v>13</v>
      </c>
      <c r="AT10" s="25">
        <v>27</v>
      </c>
      <c r="AU10" s="25">
        <v>13</v>
      </c>
      <c r="AV10" s="25">
        <v>48</v>
      </c>
      <c r="AW10" s="25">
        <v>49</v>
      </c>
      <c r="AX10" s="25">
        <v>74</v>
      </c>
      <c r="AY10" s="25">
        <v>35</v>
      </c>
      <c r="AZ10" s="25">
        <v>0</v>
      </c>
      <c r="BA10" s="25">
        <v>2</v>
      </c>
      <c r="BB10" s="25">
        <v>0</v>
      </c>
      <c r="BC10" s="25">
        <v>129</v>
      </c>
      <c r="BD10" s="25">
        <v>175</v>
      </c>
      <c r="BE10" s="25">
        <v>209</v>
      </c>
      <c r="BF10" s="25">
        <v>175</v>
      </c>
      <c r="BG10" s="25">
        <v>193</v>
      </c>
      <c r="BH10" s="25">
        <v>199</v>
      </c>
      <c r="BI10" s="25">
        <v>198</v>
      </c>
      <c r="BJ10" s="25">
        <v>200</v>
      </c>
      <c r="BK10" s="25">
        <v>204</v>
      </c>
      <c r="BL10" s="25">
        <v>208</v>
      </c>
      <c r="BM10" s="25">
        <v>184</v>
      </c>
      <c r="BN10" s="25">
        <v>200</v>
      </c>
      <c r="BO10" s="25">
        <v>175</v>
      </c>
      <c r="BP10" s="93">
        <f>IFERROR(SUM(I10:BO10)/SUM(I11:BO11),0)</f>
        <v>0.96906700062617412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160</v>
      </c>
      <c r="K11" s="41">
        <v>162</v>
      </c>
      <c r="L11" s="41">
        <v>109</v>
      </c>
      <c r="M11" s="41">
        <v>190</v>
      </c>
      <c r="N11" s="41">
        <v>135</v>
      </c>
      <c r="O11" s="41">
        <v>178</v>
      </c>
      <c r="P11" s="41">
        <v>170</v>
      </c>
      <c r="Q11" s="41">
        <v>159</v>
      </c>
      <c r="R11" s="41">
        <v>126</v>
      </c>
      <c r="S11" s="41">
        <v>193</v>
      </c>
      <c r="T11" s="41">
        <v>178</v>
      </c>
      <c r="U11" s="41">
        <v>158</v>
      </c>
      <c r="V11" s="41">
        <v>213</v>
      </c>
      <c r="W11" s="41">
        <v>175</v>
      </c>
      <c r="X11" s="41">
        <v>122</v>
      </c>
      <c r="Y11" s="41">
        <v>116</v>
      </c>
      <c r="Z11" s="41">
        <v>93</v>
      </c>
      <c r="AA11" s="41">
        <v>27</v>
      </c>
      <c r="AB11" s="41">
        <v>72</v>
      </c>
      <c r="AC11" s="41">
        <v>205</v>
      </c>
      <c r="AD11" s="41">
        <v>302</v>
      </c>
      <c r="AE11" s="41">
        <v>335</v>
      </c>
      <c r="AF11" s="41">
        <v>351</v>
      </c>
      <c r="AG11" s="41">
        <v>349</v>
      </c>
      <c r="AH11" s="41">
        <v>94</v>
      </c>
      <c r="AI11" s="41">
        <v>117</v>
      </c>
      <c r="AJ11" s="41">
        <v>138</v>
      </c>
      <c r="AK11" s="41">
        <v>143</v>
      </c>
      <c r="AL11" s="41">
        <v>5</v>
      </c>
      <c r="AM11" s="41">
        <v>62</v>
      </c>
      <c r="AN11" s="41">
        <v>68</v>
      </c>
      <c r="AO11" s="41">
        <v>60</v>
      </c>
      <c r="AP11" s="41">
        <v>68</v>
      </c>
      <c r="AQ11" s="41">
        <v>9</v>
      </c>
      <c r="AR11" s="41">
        <v>41</v>
      </c>
      <c r="AS11" s="41">
        <v>57</v>
      </c>
      <c r="AT11" s="41">
        <v>36</v>
      </c>
      <c r="AU11" s="41">
        <v>62</v>
      </c>
      <c r="AV11" s="41">
        <v>55</v>
      </c>
      <c r="AW11" s="41">
        <v>57</v>
      </c>
      <c r="AX11" s="41">
        <v>76</v>
      </c>
      <c r="AY11" s="41">
        <v>38</v>
      </c>
      <c r="AZ11" s="41">
        <v>0</v>
      </c>
      <c r="BA11" s="41">
        <v>2</v>
      </c>
      <c r="BB11" s="41">
        <v>0</v>
      </c>
      <c r="BC11" s="41">
        <v>134</v>
      </c>
      <c r="BD11" s="41">
        <v>195</v>
      </c>
      <c r="BE11" s="41">
        <v>221</v>
      </c>
      <c r="BF11" s="41">
        <v>210</v>
      </c>
      <c r="BG11" s="41">
        <v>208</v>
      </c>
      <c r="BH11" s="41">
        <v>206</v>
      </c>
      <c r="BI11" s="41">
        <v>205</v>
      </c>
      <c r="BJ11" s="41">
        <v>110</v>
      </c>
      <c r="BK11" s="41">
        <v>211</v>
      </c>
      <c r="BL11" s="41">
        <v>226</v>
      </c>
      <c r="BM11" s="41">
        <v>196</v>
      </c>
      <c r="BN11" s="41">
        <v>209</v>
      </c>
      <c r="BO11" s="41">
        <v>188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1570</v>
      </c>
      <c r="K13" s="25">
        <v>1591</v>
      </c>
      <c r="L13" s="25">
        <v>1061</v>
      </c>
      <c r="M13" s="25">
        <v>1569</v>
      </c>
      <c r="N13" s="25">
        <v>1321</v>
      </c>
      <c r="O13" s="25">
        <v>1747</v>
      </c>
      <c r="P13" s="25">
        <v>1662</v>
      </c>
      <c r="Q13" s="25">
        <v>1553</v>
      </c>
      <c r="R13" s="25">
        <v>1232</v>
      </c>
      <c r="S13" s="25">
        <v>1871</v>
      </c>
      <c r="T13" s="25">
        <v>1732</v>
      </c>
      <c r="U13" s="25">
        <v>1535</v>
      </c>
      <c r="V13" s="25">
        <v>2076</v>
      </c>
      <c r="W13" s="25">
        <v>1724</v>
      </c>
      <c r="X13" s="25">
        <v>1117</v>
      </c>
      <c r="Y13" s="25">
        <v>1132</v>
      </c>
      <c r="Z13" s="25">
        <v>898</v>
      </c>
      <c r="AA13" s="25">
        <v>267</v>
      </c>
      <c r="AB13" s="25">
        <v>712</v>
      </c>
      <c r="AC13" s="25">
        <v>2024</v>
      </c>
      <c r="AD13" s="25">
        <v>3002</v>
      </c>
      <c r="AE13" s="25">
        <v>3323</v>
      </c>
      <c r="AF13" s="25">
        <v>3367</v>
      </c>
      <c r="AG13" s="25">
        <v>3477</v>
      </c>
      <c r="AH13" s="25">
        <v>933</v>
      </c>
      <c r="AI13" s="25">
        <v>1160</v>
      </c>
      <c r="AJ13" s="25">
        <v>1368</v>
      </c>
      <c r="AK13" s="25">
        <v>1425</v>
      </c>
      <c r="AL13" s="25">
        <v>47</v>
      </c>
      <c r="AM13" s="25">
        <v>607</v>
      </c>
      <c r="AN13" s="25">
        <v>672</v>
      </c>
      <c r="AO13" s="25">
        <v>580</v>
      </c>
      <c r="AP13" s="25">
        <v>671</v>
      </c>
      <c r="AQ13" s="25">
        <v>89</v>
      </c>
      <c r="AR13" s="25">
        <v>403</v>
      </c>
      <c r="AS13" s="25">
        <v>566</v>
      </c>
      <c r="AT13" s="25">
        <v>345</v>
      </c>
      <c r="AU13" s="25">
        <v>606</v>
      </c>
      <c r="AV13" s="25">
        <v>533</v>
      </c>
      <c r="AW13" s="25">
        <v>565</v>
      </c>
      <c r="AX13" s="25">
        <v>748</v>
      </c>
      <c r="AY13" s="25">
        <v>373</v>
      </c>
      <c r="AZ13" s="25">
        <v>0</v>
      </c>
      <c r="BA13" s="25">
        <v>0</v>
      </c>
      <c r="BB13" s="25">
        <v>0</v>
      </c>
      <c r="BC13" s="25">
        <v>1314</v>
      </c>
      <c r="BD13" s="25">
        <v>1904</v>
      </c>
      <c r="BE13" s="25">
        <v>2206</v>
      </c>
      <c r="BF13" s="25">
        <v>2050</v>
      </c>
      <c r="BG13" s="25">
        <v>2032</v>
      </c>
      <c r="BH13" s="25">
        <v>2021</v>
      </c>
      <c r="BI13" s="25">
        <v>2019</v>
      </c>
      <c r="BJ13" s="25">
        <v>2083</v>
      </c>
      <c r="BK13" s="25">
        <v>2077</v>
      </c>
      <c r="BL13" s="25">
        <v>2241</v>
      </c>
      <c r="BM13" s="25">
        <v>1936</v>
      </c>
      <c r="BN13" s="25">
        <v>2064</v>
      </c>
      <c r="BO13" s="25">
        <v>1853</v>
      </c>
      <c r="BP13" s="93">
        <f>IFERROR(SUM(I13:BO13)/SUM(I14:BO14),0)</f>
        <v>0.99731287925618484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1570</v>
      </c>
      <c r="K14" s="41">
        <v>1591</v>
      </c>
      <c r="L14" s="41">
        <v>1061</v>
      </c>
      <c r="M14" s="41">
        <v>1569</v>
      </c>
      <c r="N14" s="41">
        <v>1321</v>
      </c>
      <c r="O14" s="41">
        <v>1747</v>
      </c>
      <c r="P14" s="41">
        <v>1663</v>
      </c>
      <c r="Q14" s="41">
        <v>1554</v>
      </c>
      <c r="R14" s="41">
        <v>1232</v>
      </c>
      <c r="S14" s="41">
        <v>1873</v>
      </c>
      <c r="T14" s="41">
        <v>1732</v>
      </c>
      <c r="U14" s="41">
        <v>1536</v>
      </c>
      <c r="V14" s="41">
        <v>2077</v>
      </c>
      <c r="W14" s="41">
        <v>1724</v>
      </c>
      <c r="X14" s="41">
        <v>1117</v>
      </c>
      <c r="Y14" s="41">
        <v>1332</v>
      </c>
      <c r="Z14" s="41">
        <v>898</v>
      </c>
      <c r="AA14" s="41">
        <v>267</v>
      </c>
      <c r="AB14" s="41">
        <v>712</v>
      </c>
      <c r="AC14" s="41">
        <v>2024</v>
      </c>
      <c r="AD14" s="41">
        <v>3003</v>
      </c>
      <c r="AE14" s="41">
        <v>3323</v>
      </c>
      <c r="AF14" s="41">
        <v>3367</v>
      </c>
      <c r="AG14" s="41">
        <v>3477</v>
      </c>
      <c r="AH14" s="41">
        <v>933</v>
      </c>
      <c r="AI14" s="41">
        <v>1160</v>
      </c>
      <c r="AJ14" s="41">
        <v>1368</v>
      </c>
      <c r="AK14" s="41">
        <v>1425</v>
      </c>
      <c r="AL14" s="41">
        <v>47</v>
      </c>
      <c r="AM14" s="41">
        <v>607</v>
      </c>
      <c r="AN14" s="41">
        <v>672</v>
      </c>
      <c r="AO14" s="41">
        <v>580</v>
      </c>
      <c r="AP14" s="41">
        <v>671</v>
      </c>
      <c r="AQ14" s="41">
        <v>89</v>
      </c>
      <c r="AR14" s="41">
        <v>403</v>
      </c>
      <c r="AS14" s="41">
        <v>566</v>
      </c>
      <c r="AT14" s="41">
        <v>345</v>
      </c>
      <c r="AU14" s="41">
        <v>606</v>
      </c>
      <c r="AV14" s="41">
        <v>534</v>
      </c>
      <c r="AW14" s="41">
        <v>565</v>
      </c>
      <c r="AX14" s="41">
        <v>748</v>
      </c>
      <c r="AY14" s="41">
        <v>373</v>
      </c>
      <c r="AZ14" s="41">
        <v>0</v>
      </c>
      <c r="BA14" s="41">
        <v>0</v>
      </c>
      <c r="BB14" s="41">
        <v>0</v>
      </c>
      <c r="BC14" s="41">
        <v>1316</v>
      </c>
      <c r="BD14" s="41">
        <v>1904</v>
      </c>
      <c r="BE14" s="41">
        <v>2206</v>
      </c>
      <c r="BF14" s="41">
        <v>2050</v>
      </c>
      <c r="BG14" s="41">
        <v>2032</v>
      </c>
      <c r="BH14" s="41">
        <v>2021</v>
      </c>
      <c r="BI14" s="41">
        <v>2020</v>
      </c>
      <c r="BJ14" s="41">
        <v>2083</v>
      </c>
      <c r="BK14" s="41">
        <v>2077</v>
      </c>
      <c r="BL14" s="41">
        <v>2241</v>
      </c>
      <c r="BM14" s="41">
        <v>1936</v>
      </c>
      <c r="BN14" s="41">
        <v>2065</v>
      </c>
      <c r="BO14" s="41">
        <v>1854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1</v>
      </c>
      <c r="K16" s="25">
        <v>1</v>
      </c>
      <c r="L16" s="25">
        <v>1</v>
      </c>
      <c r="M16" s="25">
        <v>1</v>
      </c>
      <c r="N16" s="25">
        <v>0</v>
      </c>
      <c r="O16" s="25">
        <v>0</v>
      </c>
      <c r="P16" s="25">
        <v>1</v>
      </c>
      <c r="Q16" s="25">
        <v>1</v>
      </c>
      <c r="R16" s="25">
        <v>0</v>
      </c>
      <c r="S16" s="25">
        <v>1</v>
      </c>
      <c r="T16" s="25">
        <v>1</v>
      </c>
      <c r="U16" s="25">
        <v>0</v>
      </c>
      <c r="V16" s="25">
        <v>1</v>
      </c>
      <c r="W16" s="25">
        <v>1</v>
      </c>
      <c r="X16" s="25">
        <v>1</v>
      </c>
      <c r="Y16" s="25">
        <v>1</v>
      </c>
      <c r="Z16" s="25">
        <v>1</v>
      </c>
      <c r="AA16" s="25">
        <v>1</v>
      </c>
      <c r="AB16" s="25">
        <v>1</v>
      </c>
      <c r="AC16" s="25">
        <v>0</v>
      </c>
      <c r="AD16" s="25">
        <v>1</v>
      </c>
      <c r="AE16" s="25">
        <v>1</v>
      </c>
      <c r="AF16" s="25">
        <v>1</v>
      </c>
      <c r="AG16" s="25">
        <v>2</v>
      </c>
      <c r="AH16" s="25">
        <v>0</v>
      </c>
      <c r="AI16" s="25">
        <v>1</v>
      </c>
      <c r="AJ16" s="25">
        <v>0</v>
      </c>
      <c r="AK16" s="25">
        <v>1</v>
      </c>
      <c r="AL16" s="25">
        <v>0</v>
      </c>
      <c r="AM16" s="25">
        <v>0</v>
      </c>
      <c r="AN16" s="25">
        <v>0</v>
      </c>
      <c r="AO16" s="25">
        <v>1</v>
      </c>
      <c r="AP16" s="25">
        <v>0</v>
      </c>
      <c r="AQ16" s="25">
        <v>0</v>
      </c>
      <c r="AR16" s="25">
        <v>0</v>
      </c>
      <c r="AS16" s="25">
        <v>1</v>
      </c>
      <c r="AT16" s="25">
        <v>1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0.83333333333333337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1</v>
      </c>
      <c r="K17" s="41">
        <v>1</v>
      </c>
      <c r="L17" s="41">
        <v>1</v>
      </c>
      <c r="M17" s="41">
        <v>1</v>
      </c>
      <c r="N17" s="41">
        <v>0</v>
      </c>
      <c r="O17" s="41">
        <v>0</v>
      </c>
      <c r="P17" s="41">
        <v>1</v>
      </c>
      <c r="Q17" s="41">
        <v>1</v>
      </c>
      <c r="R17" s="41">
        <v>0</v>
      </c>
      <c r="S17" s="41">
        <v>1</v>
      </c>
      <c r="T17" s="41">
        <v>1</v>
      </c>
      <c r="U17" s="41">
        <v>0</v>
      </c>
      <c r="V17" s="41">
        <v>1</v>
      </c>
      <c r="W17" s="41">
        <v>1</v>
      </c>
      <c r="X17" s="41">
        <v>1</v>
      </c>
      <c r="Y17" s="41">
        <v>1</v>
      </c>
      <c r="Z17" s="41">
        <v>1</v>
      </c>
      <c r="AA17" s="41">
        <v>1</v>
      </c>
      <c r="AB17" s="41">
        <v>0</v>
      </c>
      <c r="AC17" s="41">
        <v>0</v>
      </c>
      <c r="AD17" s="41">
        <v>1</v>
      </c>
      <c r="AE17" s="41">
        <v>1</v>
      </c>
      <c r="AF17" s="41">
        <v>1</v>
      </c>
      <c r="AG17" s="41">
        <v>2</v>
      </c>
      <c r="AH17" s="41">
        <v>0</v>
      </c>
      <c r="AI17" s="41">
        <v>1</v>
      </c>
      <c r="AJ17" s="41">
        <v>1</v>
      </c>
      <c r="AK17" s="41">
        <v>2</v>
      </c>
      <c r="AL17" s="41">
        <v>0</v>
      </c>
      <c r="AM17" s="41">
        <v>1</v>
      </c>
      <c r="AN17" s="41">
        <v>1</v>
      </c>
      <c r="AO17" s="41">
        <v>1</v>
      </c>
      <c r="AP17" s="41">
        <v>1</v>
      </c>
      <c r="AQ17" s="41">
        <v>0</v>
      </c>
      <c r="AR17" s="41">
        <v>0</v>
      </c>
      <c r="AS17" s="41">
        <v>2</v>
      </c>
      <c r="AT17" s="41">
        <v>1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1655</v>
      </c>
      <c r="J19" s="25">
        <v>0</v>
      </c>
      <c r="K19" s="25">
        <v>1645</v>
      </c>
      <c r="L19" s="25">
        <v>851</v>
      </c>
      <c r="M19" s="25">
        <v>1776</v>
      </c>
      <c r="N19" s="25">
        <v>1208</v>
      </c>
      <c r="O19" s="25">
        <v>1380</v>
      </c>
      <c r="P19" s="25">
        <v>2055</v>
      </c>
      <c r="Q19" s="25">
        <v>1571</v>
      </c>
      <c r="R19" s="25">
        <v>1622</v>
      </c>
      <c r="S19" s="25">
        <v>1349</v>
      </c>
      <c r="T19" s="25">
        <v>1749</v>
      </c>
      <c r="U19" s="25">
        <v>1129</v>
      </c>
      <c r="V19" s="25">
        <v>2384</v>
      </c>
      <c r="W19" s="25">
        <v>1947</v>
      </c>
      <c r="X19" s="25">
        <v>1183</v>
      </c>
      <c r="Y19" s="25">
        <v>1123</v>
      </c>
      <c r="Z19" s="25">
        <v>796</v>
      </c>
      <c r="AA19" s="25">
        <v>0</v>
      </c>
      <c r="AB19" s="25">
        <v>663</v>
      </c>
      <c r="AC19" s="25">
        <v>1303</v>
      </c>
      <c r="AD19" s="25">
        <v>2742</v>
      </c>
      <c r="AE19" s="25">
        <v>2563</v>
      </c>
      <c r="AF19" s="25">
        <v>2717</v>
      </c>
      <c r="AG19" s="25">
        <v>2492</v>
      </c>
      <c r="AH19" s="25">
        <v>762</v>
      </c>
      <c r="AI19" s="25">
        <v>3215</v>
      </c>
      <c r="AJ19" s="25">
        <v>0</v>
      </c>
      <c r="AK19" s="25">
        <v>1413</v>
      </c>
      <c r="AL19" s="25">
        <v>0</v>
      </c>
      <c r="AM19" s="25">
        <v>1032</v>
      </c>
      <c r="AN19" s="25">
        <v>621</v>
      </c>
      <c r="AO19" s="25">
        <v>587</v>
      </c>
      <c r="AP19" s="25">
        <v>499</v>
      </c>
      <c r="AQ19" s="25">
        <v>84</v>
      </c>
      <c r="AR19" s="25">
        <v>634</v>
      </c>
      <c r="AS19" s="25">
        <v>570</v>
      </c>
      <c r="AT19" s="25">
        <v>390</v>
      </c>
      <c r="AU19" s="25">
        <v>550</v>
      </c>
      <c r="AV19" s="25">
        <v>497</v>
      </c>
      <c r="AW19" s="25">
        <v>643</v>
      </c>
      <c r="AX19" s="25">
        <v>655</v>
      </c>
      <c r="AY19" s="25">
        <v>0</v>
      </c>
      <c r="AZ19" s="25">
        <v>0</v>
      </c>
      <c r="BA19" s="25">
        <v>0</v>
      </c>
      <c r="BB19" s="25">
        <v>0</v>
      </c>
      <c r="BC19" s="25">
        <v>537</v>
      </c>
      <c r="BD19" s="25">
        <v>1628</v>
      </c>
      <c r="BE19" s="25">
        <v>2604</v>
      </c>
      <c r="BF19" s="25">
        <v>1747</v>
      </c>
      <c r="BG19" s="25">
        <v>2405</v>
      </c>
      <c r="BH19" s="25">
        <v>1672</v>
      </c>
      <c r="BI19" s="25">
        <v>2388</v>
      </c>
      <c r="BJ19" s="25">
        <v>1650</v>
      </c>
      <c r="BK19" s="25">
        <v>2081</v>
      </c>
      <c r="BL19" s="25">
        <v>2138</v>
      </c>
      <c r="BM19" s="25">
        <v>2130</v>
      </c>
      <c r="BN19" s="25">
        <v>1985</v>
      </c>
      <c r="BO19" s="25">
        <v>1911</v>
      </c>
      <c r="BP19" s="93">
        <f>IFERROR(SUM(I19:BO19)/SUM(I20:BO20),0)</f>
        <v>1.0000133457894034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1655</v>
      </c>
      <c r="J20" s="41">
        <v>0</v>
      </c>
      <c r="K20" s="41">
        <v>1645</v>
      </c>
      <c r="L20" s="41">
        <v>851</v>
      </c>
      <c r="M20" s="41">
        <v>1776</v>
      </c>
      <c r="N20" s="41">
        <v>1208</v>
      </c>
      <c r="O20" s="41">
        <v>1380</v>
      </c>
      <c r="P20" s="41">
        <v>2055</v>
      </c>
      <c r="Q20" s="41">
        <v>1571</v>
      </c>
      <c r="R20" s="41">
        <v>1622</v>
      </c>
      <c r="S20" s="41">
        <v>1349</v>
      </c>
      <c r="T20" s="41">
        <v>1749</v>
      </c>
      <c r="U20" s="41">
        <v>1129</v>
      </c>
      <c r="V20" s="41">
        <v>2384</v>
      </c>
      <c r="W20" s="41">
        <v>1947</v>
      </c>
      <c r="X20" s="41">
        <v>1183</v>
      </c>
      <c r="Y20" s="41">
        <v>1123</v>
      </c>
      <c r="Z20" s="41">
        <v>796</v>
      </c>
      <c r="AA20" s="41">
        <v>0</v>
      </c>
      <c r="AB20" s="41">
        <v>663</v>
      </c>
      <c r="AC20" s="41">
        <v>1303</v>
      </c>
      <c r="AD20" s="41">
        <v>2742</v>
      </c>
      <c r="AE20" s="41">
        <v>2563</v>
      </c>
      <c r="AF20" s="41">
        <v>2717</v>
      </c>
      <c r="AG20" s="41">
        <v>2492</v>
      </c>
      <c r="AH20" s="41">
        <v>762</v>
      </c>
      <c r="AI20" s="41">
        <v>3215</v>
      </c>
      <c r="AJ20" s="41">
        <v>0</v>
      </c>
      <c r="AK20" s="41">
        <v>1412</v>
      </c>
      <c r="AL20" s="41">
        <v>0</v>
      </c>
      <c r="AM20" s="41">
        <v>1032</v>
      </c>
      <c r="AN20" s="41">
        <v>621</v>
      </c>
      <c r="AO20" s="41">
        <v>587</v>
      </c>
      <c r="AP20" s="41">
        <v>499</v>
      </c>
      <c r="AQ20" s="41">
        <v>84</v>
      </c>
      <c r="AR20" s="41">
        <v>634</v>
      </c>
      <c r="AS20" s="41">
        <v>570</v>
      </c>
      <c r="AT20" s="41">
        <v>390</v>
      </c>
      <c r="AU20" s="41">
        <v>550</v>
      </c>
      <c r="AV20" s="41">
        <v>497</v>
      </c>
      <c r="AW20" s="41">
        <v>643</v>
      </c>
      <c r="AX20" s="41">
        <v>655</v>
      </c>
      <c r="AY20" s="41">
        <v>0</v>
      </c>
      <c r="AZ20" s="41">
        <v>0</v>
      </c>
      <c r="BA20" s="41">
        <v>0</v>
      </c>
      <c r="BB20" s="41">
        <v>0</v>
      </c>
      <c r="BC20" s="41">
        <v>537</v>
      </c>
      <c r="BD20" s="41">
        <v>1628</v>
      </c>
      <c r="BE20" s="41">
        <v>2604</v>
      </c>
      <c r="BF20" s="41">
        <v>1747</v>
      </c>
      <c r="BG20" s="41">
        <v>2405</v>
      </c>
      <c r="BH20" s="41">
        <v>1672</v>
      </c>
      <c r="BI20" s="41">
        <v>2388</v>
      </c>
      <c r="BJ20" s="41">
        <v>1650</v>
      </c>
      <c r="BK20" s="41">
        <v>2081</v>
      </c>
      <c r="BL20" s="41">
        <v>2138</v>
      </c>
      <c r="BM20" s="41">
        <v>2130</v>
      </c>
      <c r="BN20" s="41">
        <v>1985</v>
      </c>
      <c r="BO20" s="41">
        <v>1911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2742</v>
      </c>
      <c r="J22" s="25">
        <v>0</v>
      </c>
      <c r="K22" s="25">
        <v>2718</v>
      </c>
      <c r="L22" s="25">
        <v>2128</v>
      </c>
      <c r="M22" s="25">
        <v>2683</v>
      </c>
      <c r="N22" s="25">
        <v>2362</v>
      </c>
      <c r="O22" s="25">
        <v>2383</v>
      </c>
      <c r="P22" s="25">
        <v>2800</v>
      </c>
      <c r="Q22" s="25">
        <v>2817</v>
      </c>
      <c r="R22" s="25">
        <v>3383</v>
      </c>
      <c r="S22" s="25">
        <v>2814</v>
      </c>
      <c r="T22" s="25">
        <v>2974</v>
      </c>
      <c r="U22" s="25">
        <v>2441</v>
      </c>
      <c r="V22" s="25">
        <v>3189</v>
      </c>
      <c r="W22" s="25">
        <v>3279</v>
      </c>
      <c r="X22" s="25">
        <v>3017</v>
      </c>
      <c r="Y22" s="25">
        <v>2710</v>
      </c>
      <c r="Z22" s="25">
        <v>2951</v>
      </c>
      <c r="AA22" s="25">
        <v>2875</v>
      </c>
      <c r="AB22" s="25">
        <v>2926</v>
      </c>
      <c r="AC22" s="25">
        <v>3193</v>
      </c>
      <c r="AD22" s="25">
        <v>4896</v>
      </c>
      <c r="AE22" s="25">
        <v>5844</v>
      </c>
      <c r="AF22" s="25">
        <v>5237</v>
      </c>
      <c r="AG22" s="25">
        <v>2965</v>
      </c>
      <c r="AH22" s="25">
        <v>3099</v>
      </c>
      <c r="AI22" s="25">
        <v>3775</v>
      </c>
      <c r="AJ22" s="25">
        <v>3273</v>
      </c>
      <c r="AK22" s="25">
        <v>3008</v>
      </c>
      <c r="AL22" s="25">
        <v>0</v>
      </c>
      <c r="AM22" s="25">
        <v>2224</v>
      </c>
      <c r="AN22" s="25">
        <v>1597</v>
      </c>
      <c r="AO22" s="25">
        <v>1314</v>
      </c>
      <c r="AP22" s="25">
        <v>1005</v>
      </c>
      <c r="AQ22" s="25">
        <v>952</v>
      </c>
      <c r="AR22" s="25">
        <v>1068</v>
      </c>
      <c r="AS22" s="25">
        <v>1084</v>
      </c>
      <c r="AT22" s="25">
        <v>1140</v>
      </c>
      <c r="AU22" s="25">
        <v>1206</v>
      </c>
      <c r="AV22" s="25">
        <v>1243</v>
      </c>
      <c r="AW22" s="25">
        <v>1316</v>
      </c>
      <c r="AX22" s="25">
        <v>1336</v>
      </c>
      <c r="AY22" s="25">
        <v>1337</v>
      </c>
      <c r="AZ22" s="25">
        <v>1190</v>
      </c>
      <c r="BA22" s="25">
        <v>731</v>
      </c>
      <c r="BB22" s="25">
        <v>0</v>
      </c>
      <c r="BC22" s="25">
        <v>1153</v>
      </c>
      <c r="BD22" s="25">
        <v>1982</v>
      </c>
      <c r="BE22" s="25">
        <v>3282</v>
      </c>
      <c r="BF22" s="25">
        <v>3046</v>
      </c>
      <c r="BG22" s="25">
        <v>3420</v>
      </c>
      <c r="BH22" s="25">
        <v>3044</v>
      </c>
      <c r="BI22" s="25">
        <v>3472</v>
      </c>
      <c r="BJ22" s="25">
        <v>3135</v>
      </c>
      <c r="BK22" s="25">
        <v>3191</v>
      </c>
      <c r="BL22" s="25">
        <v>3356</v>
      </c>
      <c r="BM22" s="25">
        <v>3332</v>
      </c>
      <c r="BN22" s="25">
        <v>3218</v>
      </c>
      <c r="BO22" s="25">
        <v>3095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2742</v>
      </c>
      <c r="J23" s="41">
        <v>0</v>
      </c>
      <c r="K23" s="41">
        <v>2718</v>
      </c>
      <c r="L23" s="41">
        <v>2128</v>
      </c>
      <c r="M23" s="41">
        <v>2683</v>
      </c>
      <c r="N23" s="41">
        <v>2362</v>
      </c>
      <c r="O23" s="41">
        <v>2383</v>
      </c>
      <c r="P23" s="41">
        <v>2800</v>
      </c>
      <c r="Q23" s="41">
        <v>2817</v>
      </c>
      <c r="R23" s="41">
        <v>3383</v>
      </c>
      <c r="S23" s="41">
        <v>2814</v>
      </c>
      <c r="T23" s="41">
        <v>2974</v>
      </c>
      <c r="U23" s="41">
        <v>2441</v>
      </c>
      <c r="V23" s="41">
        <v>3189</v>
      </c>
      <c r="W23" s="41">
        <v>3279</v>
      </c>
      <c r="X23" s="41">
        <v>3017</v>
      </c>
      <c r="Y23" s="41">
        <v>2710</v>
      </c>
      <c r="Z23" s="41">
        <v>2951</v>
      </c>
      <c r="AA23" s="41">
        <v>2875</v>
      </c>
      <c r="AB23" s="41">
        <v>2926</v>
      </c>
      <c r="AC23" s="41">
        <v>3193</v>
      </c>
      <c r="AD23" s="41">
        <v>4896</v>
      </c>
      <c r="AE23" s="41">
        <v>5844</v>
      </c>
      <c r="AF23" s="41">
        <v>5237</v>
      </c>
      <c r="AG23" s="41">
        <v>2965</v>
      </c>
      <c r="AH23" s="41">
        <v>3099</v>
      </c>
      <c r="AI23" s="41">
        <v>3775</v>
      </c>
      <c r="AJ23" s="41">
        <v>3273</v>
      </c>
      <c r="AK23" s="41">
        <v>3008</v>
      </c>
      <c r="AL23" s="41">
        <v>0</v>
      </c>
      <c r="AM23" s="41">
        <v>2224</v>
      </c>
      <c r="AN23" s="41">
        <v>1597</v>
      </c>
      <c r="AO23" s="41">
        <v>1314</v>
      </c>
      <c r="AP23" s="41">
        <v>1005</v>
      </c>
      <c r="AQ23" s="41">
        <v>952</v>
      </c>
      <c r="AR23" s="41">
        <v>1068</v>
      </c>
      <c r="AS23" s="41">
        <v>1084</v>
      </c>
      <c r="AT23" s="41">
        <v>1140</v>
      </c>
      <c r="AU23" s="41">
        <v>1206</v>
      </c>
      <c r="AV23" s="41">
        <v>1243</v>
      </c>
      <c r="AW23" s="41">
        <v>1316</v>
      </c>
      <c r="AX23" s="41">
        <v>1336</v>
      </c>
      <c r="AY23" s="41">
        <v>1337</v>
      </c>
      <c r="AZ23" s="41">
        <v>1190</v>
      </c>
      <c r="BA23" s="41">
        <v>731</v>
      </c>
      <c r="BB23" s="41">
        <v>0</v>
      </c>
      <c r="BC23" s="41">
        <v>1153</v>
      </c>
      <c r="BD23" s="41">
        <v>1982</v>
      </c>
      <c r="BE23" s="41">
        <v>3282</v>
      </c>
      <c r="BF23" s="41">
        <v>3046</v>
      </c>
      <c r="BG23" s="41">
        <v>3420</v>
      </c>
      <c r="BH23" s="41">
        <v>3044</v>
      </c>
      <c r="BI23" s="41">
        <v>3472</v>
      </c>
      <c r="BJ23" s="41">
        <v>3135</v>
      </c>
      <c r="BK23" s="41">
        <v>3191</v>
      </c>
      <c r="BL23" s="41">
        <v>3356</v>
      </c>
      <c r="BM23" s="41">
        <v>3332</v>
      </c>
      <c r="BN23" s="41">
        <v>3218</v>
      </c>
      <c r="BO23" s="41">
        <v>3095</v>
      </c>
      <c r="BP23" s="93"/>
    </row>
    <row r="24" spans="1:80" s="4" customFormat="1" ht="8.2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1702</v>
      </c>
      <c r="J25" s="25">
        <v>0</v>
      </c>
      <c r="K25" s="25">
        <v>1658</v>
      </c>
      <c r="L25" s="25">
        <v>1441</v>
      </c>
      <c r="M25" s="25">
        <v>1221</v>
      </c>
      <c r="N25" s="25">
        <v>1529</v>
      </c>
      <c r="O25" s="25">
        <v>1359</v>
      </c>
      <c r="P25" s="25">
        <v>1627</v>
      </c>
      <c r="Q25" s="25">
        <v>1554</v>
      </c>
      <c r="R25" s="25">
        <v>1056</v>
      </c>
      <c r="S25" s="25">
        <v>1918</v>
      </c>
      <c r="T25" s="25">
        <v>1589</v>
      </c>
      <c r="U25" s="25">
        <v>1662</v>
      </c>
      <c r="V25" s="25">
        <v>1624</v>
      </c>
      <c r="W25" s="25">
        <v>1857</v>
      </c>
      <c r="X25" s="25">
        <v>1730</v>
      </c>
      <c r="Y25" s="25">
        <v>1430</v>
      </c>
      <c r="Z25" s="25">
        <v>545</v>
      </c>
      <c r="AA25" s="25">
        <v>76</v>
      </c>
      <c r="AB25" s="25">
        <v>612</v>
      </c>
      <c r="AC25" s="25">
        <v>1036</v>
      </c>
      <c r="AD25" s="25">
        <v>1039</v>
      </c>
      <c r="AE25" s="25">
        <v>1615</v>
      </c>
      <c r="AF25" s="25">
        <v>3324</v>
      </c>
      <c r="AG25" s="25">
        <v>4842</v>
      </c>
      <c r="AH25" s="25">
        <v>628</v>
      </c>
      <c r="AI25" s="25">
        <v>2539</v>
      </c>
      <c r="AJ25" s="25">
        <v>3406</v>
      </c>
      <c r="AK25" s="25">
        <v>1579</v>
      </c>
      <c r="AL25" s="25">
        <v>0</v>
      </c>
      <c r="AM25" s="25">
        <v>1625</v>
      </c>
      <c r="AN25" s="25">
        <v>1248</v>
      </c>
      <c r="AO25" s="25">
        <v>870</v>
      </c>
      <c r="AP25" s="25">
        <v>800</v>
      </c>
      <c r="AQ25" s="25">
        <v>137</v>
      </c>
      <c r="AR25" s="25">
        <v>518</v>
      </c>
      <c r="AS25" s="25">
        <v>554</v>
      </c>
      <c r="AT25" s="25">
        <v>335</v>
      </c>
      <c r="AU25" s="25">
        <v>484</v>
      </c>
      <c r="AV25" s="25">
        <v>460</v>
      </c>
      <c r="AW25" s="25">
        <v>570</v>
      </c>
      <c r="AX25" s="25">
        <v>635</v>
      </c>
      <c r="AY25" s="25">
        <v>256</v>
      </c>
      <c r="AZ25" s="25">
        <v>590</v>
      </c>
      <c r="BA25" s="25">
        <v>459</v>
      </c>
      <c r="BB25" s="25">
        <v>0</v>
      </c>
      <c r="BC25" s="25">
        <v>70</v>
      </c>
      <c r="BD25" s="25">
        <v>799</v>
      </c>
      <c r="BE25" s="25">
        <v>1304</v>
      </c>
      <c r="BF25" s="25">
        <v>1983</v>
      </c>
      <c r="BG25" s="25">
        <v>2031</v>
      </c>
      <c r="BH25" s="25">
        <v>2005</v>
      </c>
      <c r="BI25" s="25">
        <v>1960</v>
      </c>
      <c r="BJ25" s="25">
        <v>1987</v>
      </c>
      <c r="BK25" s="25">
        <v>2025</v>
      </c>
      <c r="BL25" s="25">
        <v>1973</v>
      </c>
      <c r="BM25" s="25">
        <v>2146</v>
      </c>
      <c r="BN25" s="25">
        <v>2099</v>
      </c>
      <c r="BO25" s="25">
        <v>2034</v>
      </c>
      <c r="BP25" s="93">
        <f>IFERROR(SUM(I25:BO25)/SUM(I26:BO26),0)</f>
        <v>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1702</v>
      </c>
      <c r="J26" s="41">
        <v>0</v>
      </c>
      <c r="K26" s="41">
        <v>1658</v>
      </c>
      <c r="L26" s="41">
        <v>1441</v>
      </c>
      <c r="M26" s="41">
        <v>1221</v>
      </c>
      <c r="N26" s="41">
        <v>1529</v>
      </c>
      <c r="O26" s="41">
        <v>1359</v>
      </c>
      <c r="P26" s="41">
        <v>1627</v>
      </c>
      <c r="Q26" s="41">
        <v>1554</v>
      </c>
      <c r="R26" s="41">
        <v>1056</v>
      </c>
      <c r="S26" s="41">
        <v>1918</v>
      </c>
      <c r="T26" s="41">
        <v>1589</v>
      </c>
      <c r="U26" s="41">
        <v>1662</v>
      </c>
      <c r="V26" s="41">
        <v>1624</v>
      </c>
      <c r="W26" s="41">
        <v>1857</v>
      </c>
      <c r="X26" s="41">
        <v>1730</v>
      </c>
      <c r="Y26" s="41">
        <v>1430</v>
      </c>
      <c r="Z26" s="41">
        <v>545</v>
      </c>
      <c r="AA26" s="41">
        <v>76</v>
      </c>
      <c r="AB26" s="41">
        <v>612</v>
      </c>
      <c r="AC26" s="41">
        <v>1036</v>
      </c>
      <c r="AD26" s="41">
        <v>1039</v>
      </c>
      <c r="AE26" s="41">
        <v>1615</v>
      </c>
      <c r="AF26" s="41">
        <v>3324</v>
      </c>
      <c r="AG26" s="41">
        <v>4842</v>
      </c>
      <c r="AH26" s="41">
        <v>628</v>
      </c>
      <c r="AI26" s="41">
        <v>2539</v>
      </c>
      <c r="AJ26" s="41">
        <v>3406</v>
      </c>
      <c r="AK26" s="41">
        <v>1579</v>
      </c>
      <c r="AL26" s="41">
        <v>0</v>
      </c>
      <c r="AM26" s="41">
        <v>1625</v>
      </c>
      <c r="AN26" s="41">
        <v>1248</v>
      </c>
      <c r="AO26" s="41">
        <v>870</v>
      </c>
      <c r="AP26" s="41">
        <v>800</v>
      </c>
      <c r="AQ26" s="41">
        <v>137</v>
      </c>
      <c r="AR26" s="41">
        <v>518</v>
      </c>
      <c r="AS26" s="41">
        <v>554</v>
      </c>
      <c r="AT26" s="41">
        <v>335</v>
      </c>
      <c r="AU26" s="41">
        <v>484</v>
      </c>
      <c r="AV26" s="41">
        <v>460</v>
      </c>
      <c r="AW26" s="41">
        <v>570</v>
      </c>
      <c r="AX26" s="41">
        <v>635</v>
      </c>
      <c r="AY26" s="41">
        <v>256</v>
      </c>
      <c r="AZ26" s="41">
        <v>590</v>
      </c>
      <c r="BA26" s="41">
        <v>459</v>
      </c>
      <c r="BB26" s="41">
        <v>0</v>
      </c>
      <c r="BC26" s="41">
        <v>70</v>
      </c>
      <c r="BD26" s="41">
        <v>799</v>
      </c>
      <c r="BE26" s="41">
        <v>1304</v>
      </c>
      <c r="BF26" s="41">
        <v>1983</v>
      </c>
      <c r="BG26" s="41">
        <v>2031</v>
      </c>
      <c r="BH26" s="41">
        <v>2005</v>
      </c>
      <c r="BI26" s="41">
        <v>1960</v>
      </c>
      <c r="BJ26" s="41">
        <v>1987</v>
      </c>
      <c r="BK26" s="41">
        <v>2025</v>
      </c>
      <c r="BL26" s="41">
        <v>1973</v>
      </c>
      <c r="BM26" s="41">
        <v>2146</v>
      </c>
      <c r="BN26" s="41">
        <v>2099</v>
      </c>
      <c r="BO26" s="41">
        <v>2034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0" customHeight="1" thickTop="1" x14ac:dyDescent="0.2"/>
  </sheetData>
  <mergeCells count="70">
    <mergeCell ref="F22:F23"/>
    <mergeCell ref="G22:G23"/>
    <mergeCell ref="BP22:BP23"/>
    <mergeCell ref="A24:BP24"/>
    <mergeCell ref="A22:A23"/>
    <mergeCell ref="B22:B23"/>
    <mergeCell ref="C22:C23"/>
    <mergeCell ref="D22:D23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BP10:BP11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C10:C11"/>
    <mergeCell ref="D10:D11"/>
    <mergeCell ref="E10:E11"/>
    <mergeCell ref="F10:F11"/>
    <mergeCell ref="G10:G11"/>
    <mergeCell ref="A1:BP1"/>
    <mergeCell ref="F2:G2"/>
    <mergeCell ref="A4:BP4"/>
    <mergeCell ref="A5:BP5"/>
    <mergeCell ref="BP25:BP26"/>
    <mergeCell ref="A6:A9"/>
    <mergeCell ref="B6:H6"/>
    <mergeCell ref="I6:BO6"/>
    <mergeCell ref="BP6:BP9"/>
    <mergeCell ref="B7:D7"/>
    <mergeCell ref="E7:H7"/>
    <mergeCell ref="I7:BO7"/>
    <mergeCell ref="B8:BO8"/>
    <mergeCell ref="A12:BP12"/>
    <mergeCell ref="A10:A11"/>
    <mergeCell ref="B10:B11"/>
    <mergeCell ref="A25:A26"/>
    <mergeCell ref="B25:B26"/>
    <mergeCell ref="C25:C26"/>
    <mergeCell ref="D25:D26"/>
    <mergeCell ref="E25:E26"/>
    <mergeCell ref="B35:G35"/>
    <mergeCell ref="H35:M35"/>
    <mergeCell ref="B36:G37"/>
    <mergeCell ref="H36:M37"/>
    <mergeCell ref="F25:F26"/>
    <mergeCell ref="G25:G26"/>
    <mergeCell ref="I29:L29"/>
    <mergeCell ref="B34:M34"/>
  </mergeCells>
  <conditionalFormatting sqref="I21:BO21">
    <cfRule type="colorScale" priority="515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07" priority="18" operator="greaterThan">
      <formula>95%</formula>
    </cfRule>
    <cfRule type="cellIs" dxfId="406" priority="19" operator="greaterThanOrEqual">
      <formula>90%</formula>
    </cfRule>
    <cfRule type="cellIs" dxfId="405" priority="20" operator="lessThan">
      <formula>89.99%</formula>
    </cfRule>
  </conditionalFormatting>
  <conditionalFormatting sqref="BP13">
    <cfRule type="cellIs" dxfId="404" priority="15" operator="greaterThan">
      <formula>95%</formula>
    </cfRule>
    <cfRule type="cellIs" dxfId="403" priority="16" operator="greaterThanOrEqual">
      <formula>90%</formula>
    </cfRule>
    <cfRule type="cellIs" dxfId="402" priority="17" operator="lessThan">
      <formula>89.99%</formula>
    </cfRule>
  </conditionalFormatting>
  <conditionalFormatting sqref="BP16">
    <cfRule type="cellIs" dxfId="401" priority="12" operator="greaterThan">
      <formula>95%</formula>
    </cfRule>
    <cfRule type="cellIs" dxfId="400" priority="13" operator="greaterThanOrEqual">
      <formula>90%</formula>
    </cfRule>
    <cfRule type="cellIs" dxfId="399" priority="14" operator="lessThan">
      <formula>89.99%</formula>
    </cfRule>
  </conditionalFormatting>
  <conditionalFormatting sqref="BP19">
    <cfRule type="cellIs" dxfId="398" priority="9" operator="greaterThan">
      <formula>95%</formula>
    </cfRule>
    <cfRule type="cellIs" dxfId="397" priority="10" operator="greaterThanOrEqual">
      <formula>90%</formula>
    </cfRule>
    <cfRule type="cellIs" dxfId="396" priority="11" operator="lessThan">
      <formula>89.99%</formula>
    </cfRule>
  </conditionalFormatting>
  <conditionalFormatting sqref="BP22">
    <cfRule type="cellIs" dxfId="395" priority="1" operator="greaterThanOrEqual">
      <formula>100%</formula>
    </cfRule>
    <cfRule type="cellIs" dxfId="394" priority="2" operator="lessThan">
      <formula>99.99%</formula>
    </cfRule>
  </conditionalFormatting>
  <conditionalFormatting sqref="BP25">
    <cfRule type="cellIs" dxfId="393" priority="3" operator="greaterThan">
      <formula>95%</formula>
    </cfRule>
    <cfRule type="cellIs" dxfId="392" priority="4" operator="greaterThanOrEqual">
      <formula>90%</formula>
    </cfRule>
    <cfRule type="cellIs" dxfId="39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6EC8BBC-3FEB-465C-8445-15F9F7FD4E92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69C2"/>
  </sheetPr>
  <dimension ref="A1:CB38"/>
  <sheetViews>
    <sheetView showGridLines="0" topLeftCell="AC1" zoomScale="60" zoomScaleNormal="6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5</v>
      </c>
      <c r="F2" s="85" t="s">
        <v>20</v>
      </c>
      <c r="G2" s="85"/>
      <c r="H2" s="22">
        <v>90551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22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3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23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24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83</v>
      </c>
      <c r="K10" s="25">
        <v>93</v>
      </c>
      <c r="L10" s="25">
        <v>56</v>
      </c>
      <c r="M10" s="25">
        <v>85</v>
      </c>
      <c r="N10" s="25">
        <v>90</v>
      </c>
      <c r="O10" s="25">
        <v>91</v>
      </c>
      <c r="P10" s="25">
        <v>81</v>
      </c>
      <c r="Q10" s="25">
        <v>85</v>
      </c>
      <c r="R10" s="25">
        <v>58</v>
      </c>
      <c r="S10" s="25">
        <v>105</v>
      </c>
      <c r="T10" s="25">
        <v>87</v>
      </c>
      <c r="U10" s="25">
        <v>70</v>
      </c>
      <c r="V10" s="25">
        <v>105</v>
      </c>
      <c r="W10" s="25">
        <v>78</v>
      </c>
      <c r="X10" s="25">
        <v>72</v>
      </c>
      <c r="Y10" s="25">
        <v>62</v>
      </c>
      <c r="Z10" s="25">
        <v>61</v>
      </c>
      <c r="AA10" s="25">
        <v>21</v>
      </c>
      <c r="AB10" s="25">
        <v>67</v>
      </c>
      <c r="AC10" s="25">
        <v>132</v>
      </c>
      <c r="AD10" s="25">
        <v>152</v>
      </c>
      <c r="AE10" s="25">
        <v>154</v>
      </c>
      <c r="AF10" s="25">
        <v>176</v>
      </c>
      <c r="AG10" s="25">
        <v>184</v>
      </c>
      <c r="AH10" s="25">
        <v>52</v>
      </c>
      <c r="AI10" s="25">
        <v>57</v>
      </c>
      <c r="AJ10" s="25">
        <v>77</v>
      </c>
      <c r="AK10" s="25">
        <v>74</v>
      </c>
      <c r="AL10" s="25">
        <v>3</v>
      </c>
      <c r="AM10" s="25">
        <v>35</v>
      </c>
      <c r="AN10" s="25">
        <v>39</v>
      </c>
      <c r="AO10" s="25">
        <v>36</v>
      </c>
      <c r="AP10" s="25">
        <v>41</v>
      </c>
      <c r="AQ10" s="25">
        <v>8</v>
      </c>
      <c r="AR10" s="25">
        <v>28</v>
      </c>
      <c r="AS10" s="25">
        <v>35</v>
      </c>
      <c r="AT10" s="25">
        <v>21</v>
      </c>
      <c r="AU10" s="25">
        <v>37</v>
      </c>
      <c r="AV10" s="25">
        <v>33</v>
      </c>
      <c r="AW10" s="25">
        <v>33</v>
      </c>
      <c r="AX10" s="25">
        <v>42</v>
      </c>
      <c r="AY10" s="25">
        <v>17</v>
      </c>
      <c r="AZ10" s="25">
        <v>0</v>
      </c>
      <c r="BA10" s="25">
        <v>0</v>
      </c>
      <c r="BB10" s="25">
        <v>0</v>
      </c>
      <c r="BC10" s="25">
        <v>56</v>
      </c>
      <c r="BD10" s="25">
        <v>98</v>
      </c>
      <c r="BE10" s="25">
        <v>112</v>
      </c>
      <c r="BF10" s="25">
        <v>84</v>
      </c>
      <c r="BG10" s="25">
        <v>95</v>
      </c>
      <c r="BH10" s="25">
        <v>105</v>
      </c>
      <c r="BI10" s="25">
        <v>109</v>
      </c>
      <c r="BJ10" s="25">
        <v>108</v>
      </c>
      <c r="BK10" s="25">
        <v>107</v>
      </c>
      <c r="BL10" s="25">
        <v>111</v>
      </c>
      <c r="BM10" s="25">
        <v>102</v>
      </c>
      <c r="BN10" s="25">
        <v>108</v>
      </c>
      <c r="BO10" s="25">
        <v>112</v>
      </c>
      <c r="BP10" s="93">
        <f>IFERROR(SUM(I10:BO10)/SUM(I11:BO11),0)</f>
        <v>0.99947931458865857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83</v>
      </c>
      <c r="K11" s="41">
        <v>93</v>
      </c>
      <c r="L11" s="41">
        <v>56</v>
      </c>
      <c r="M11" s="41">
        <v>85</v>
      </c>
      <c r="N11" s="41">
        <v>91</v>
      </c>
      <c r="O11" s="41">
        <v>91</v>
      </c>
      <c r="P11" s="41">
        <v>81</v>
      </c>
      <c r="Q11" s="41">
        <v>85</v>
      </c>
      <c r="R11" s="41">
        <v>58</v>
      </c>
      <c r="S11" s="41">
        <v>105</v>
      </c>
      <c r="T11" s="41">
        <v>87</v>
      </c>
      <c r="U11" s="41">
        <v>70</v>
      </c>
      <c r="V11" s="41">
        <v>105</v>
      </c>
      <c r="W11" s="41">
        <v>78</v>
      </c>
      <c r="X11" s="41">
        <v>72</v>
      </c>
      <c r="Y11" s="41">
        <v>62</v>
      </c>
      <c r="Z11" s="41">
        <v>61</v>
      </c>
      <c r="AA11" s="41">
        <v>21</v>
      </c>
      <c r="AB11" s="41">
        <v>67</v>
      </c>
      <c r="AC11" s="41">
        <v>132</v>
      </c>
      <c r="AD11" s="41">
        <v>152</v>
      </c>
      <c r="AE11" s="41">
        <v>154</v>
      </c>
      <c r="AF11" s="41">
        <v>176</v>
      </c>
      <c r="AG11" s="41">
        <v>184</v>
      </c>
      <c r="AH11" s="41">
        <v>52</v>
      </c>
      <c r="AI11" s="41">
        <v>57</v>
      </c>
      <c r="AJ11" s="41">
        <v>77</v>
      </c>
      <c r="AK11" s="41">
        <v>74</v>
      </c>
      <c r="AL11" s="41">
        <v>3</v>
      </c>
      <c r="AM11" s="41">
        <v>35</v>
      </c>
      <c r="AN11" s="41">
        <v>39</v>
      </c>
      <c r="AO11" s="41">
        <v>36</v>
      </c>
      <c r="AP11" s="41">
        <v>41.2</v>
      </c>
      <c r="AQ11" s="41">
        <v>8</v>
      </c>
      <c r="AR11" s="41">
        <v>28</v>
      </c>
      <c r="AS11" s="41">
        <v>35</v>
      </c>
      <c r="AT11" s="41">
        <v>21</v>
      </c>
      <c r="AU11" s="41">
        <v>37</v>
      </c>
      <c r="AV11" s="41">
        <v>33</v>
      </c>
      <c r="AW11" s="41">
        <v>33</v>
      </c>
      <c r="AX11" s="41">
        <v>42</v>
      </c>
      <c r="AY11" s="41">
        <v>17</v>
      </c>
      <c r="AZ11" s="41">
        <v>0</v>
      </c>
      <c r="BA11" s="41">
        <v>0</v>
      </c>
      <c r="BB11" s="41">
        <v>0</v>
      </c>
      <c r="BC11" s="41">
        <v>56</v>
      </c>
      <c r="BD11" s="41">
        <v>98</v>
      </c>
      <c r="BE11" s="41">
        <v>112</v>
      </c>
      <c r="BF11" s="41">
        <v>84</v>
      </c>
      <c r="BG11" s="41">
        <v>95</v>
      </c>
      <c r="BH11" s="41">
        <v>105</v>
      </c>
      <c r="BI11" s="41">
        <v>109</v>
      </c>
      <c r="BJ11" s="41">
        <v>108</v>
      </c>
      <c r="BK11" s="41">
        <v>107</v>
      </c>
      <c r="BL11" s="41">
        <v>111</v>
      </c>
      <c r="BM11" s="41">
        <v>103</v>
      </c>
      <c r="BN11" s="41">
        <v>108</v>
      </c>
      <c r="BO11" s="41">
        <v>112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824</v>
      </c>
      <c r="K13" s="25">
        <v>804</v>
      </c>
      <c r="L13" s="25">
        <v>550</v>
      </c>
      <c r="M13" s="25">
        <v>832</v>
      </c>
      <c r="N13" s="25">
        <v>682</v>
      </c>
      <c r="O13" s="25">
        <v>903</v>
      </c>
      <c r="P13" s="25">
        <v>840</v>
      </c>
      <c r="Q13" s="25">
        <v>821</v>
      </c>
      <c r="R13" s="25">
        <v>572</v>
      </c>
      <c r="S13" s="25">
        <v>1026</v>
      </c>
      <c r="T13" s="25">
        <v>843</v>
      </c>
      <c r="U13" s="25">
        <v>682</v>
      </c>
      <c r="V13" s="25">
        <v>1027</v>
      </c>
      <c r="W13" s="25">
        <v>763</v>
      </c>
      <c r="X13" s="25">
        <v>723</v>
      </c>
      <c r="Y13" s="25">
        <v>617</v>
      </c>
      <c r="Z13" s="25">
        <v>608</v>
      </c>
      <c r="AA13" s="25">
        <v>214</v>
      </c>
      <c r="AB13" s="25">
        <v>669</v>
      </c>
      <c r="AC13" s="25">
        <v>1314</v>
      </c>
      <c r="AD13" s="25">
        <v>1493</v>
      </c>
      <c r="AE13" s="25">
        <v>1527</v>
      </c>
      <c r="AF13" s="25">
        <v>1743</v>
      </c>
      <c r="AG13" s="25">
        <v>1826</v>
      </c>
      <c r="AH13" s="25">
        <v>526</v>
      </c>
      <c r="AI13" s="25">
        <v>571</v>
      </c>
      <c r="AJ13" s="25">
        <v>771</v>
      </c>
      <c r="AK13" s="25">
        <v>761</v>
      </c>
      <c r="AL13" s="25">
        <v>30</v>
      </c>
      <c r="AM13" s="25">
        <v>350</v>
      </c>
      <c r="AN13" s="25">
        <v>387</v>
      </c>
      <c r="AO13" s="25">
        <v>359</v>
      </c>
      <c r="AP13" s="25">
        <v>412</v>
      </c>
      <c r="AQ13" s="25">
        <v>75</v>
      </c>
      <c r="AR13" s="25">
        <v>281</v>
      </c>
      <c r="AS13" s="25">
        <v>348</v>
      </c>
      <c r="AT13" s="25">
        <v>207</v>
      </c>
      <c r="AU13" s="25">
        <v>364</v>
      </c>
      <c r="AV13" s="25">
        <v>331</v>
      </c>
      <c r="AW13" s="25">
        <v>301</v>
      </c>
      <c r="AX13" s="25">
        <v>438</v>
      </c>
      <c r="AY13" s="25">
        <v>163</v>
      </c>
      <c r="AZ13" s="25">
        <v>0</v>
      </c>
      <c r="BA13" s="25">
        <v>0</v>
      </c>
      <c r="BB13" s="25">
        <v>0</v>
      </c>
      <c r="BC13" s="25">
        <v>549</v>
      </c>
      <c r="BD13" s="25">
        <v>951</v>
      </c>
      <c r="BE13" s="25">
        <v>1098</v>
      </c>
      <c r="BF13" s="25">
        <v>822</v>
      </c>
      <c r="BG13" s="25">
        <v>921</v>
      </c>
      <c r="BH13" s="25">
        <v>1023</v>
      </c>
      <c r="BI13" s="25">
        <v>1081</v>
      </c>
      <c r="BJ13" s="25">
        <v>1049</v>
      </c>
      <c r="BK13" s="25">
        <v>1068</v>
      </c>
      <c r="BL13" s="25">
        <v>1083</v>
      </c>
      <c r="BM13" s="25">
        <v>1027</v>
      </c>
      <c r="BN13" s="25">
        <v>1045</v>
      </c>
      <c r="BO13" s="25">
        <v>706</v>
      </c>
      <c r="BP13" s="93">
        <f>IFERROR(SUM(I13:BO13)/SUM(I14:BO14),0)</f>
        <v>0.99163179916317989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824</v>
      </c>
      <c r="K14" s="41">
        <v>804</v>
      </c>
      <c r="L14" s="41">
        <v>554</v>
      </c>
      <c r="M14" s="41">
        <v>833</v>
      </c>
      <c r="N14" s="41">
        <v>682</v>
      </c>
      <c r="O14" s="41">
        <v>905</v>
      </c>
      <c r="P14" s="41">
        <v>840</v>
      </c>
      <c r="Q14" s="41">
        <v>822</v>
      </c>
      <c r="R14" s="41">
        <v>572</v>
      </c>
      <c r="S14" s="41">
        <v>1027</v>
      </c>
      <c r="T14" s="41">
        <v>843</v>
      </c>
      <c r="U14" s="41">
        <v>682</v>
      </c>
      <c r="V14" s="41">
        <v>1029</v>
      </c>
      <c r="W14" s="41">
        <v>766</v>
      </c>
      <c r="X14" s="41">
        <v>723</v>
      </c>
      <c r="Y14" s="41">
        <v>618</v>
      </c>
      <c r="Z14" s="41">
        <v>608</v>
      </c>
      <c r="AA14" s="41">
        <v>214</v>
      </c>
      <c r="AB14" s="41">
        <v>670</v>
      </c>
      <c r="AC14" s="41">
        <v>1316</v>
      </c>
      <c r="AD14" s="41">
        <v>1494</v>
      </c>
      <c r="AE14" s="41">
        <v>1527</v>
      </c>
      <c r="AF14" s="41">
        <v>1747</v>
      </c>
      <c r="AG14" s="41">
        <v>1828</v>
      </c>
      <c r="AH14" s="41">
        <v>528</v>
      </c>
      <c r="AI14" s="41">
        <v>571</v>
      </c>
      <c r="AJ14" s="41">
        <v>771</v>
      </c>
      <c r="AK14" s="41">
        <v>762</v>
      </c>
      <c r="AL14" s="41">
        <v>30</v>
      </c>
      <c r="AM14" s="41">
        <v>351</v>
      </c>
      <c r="AN14" s="41">
        <v>387</v>
      </c>
      <c r="AO14" s="41">
        <v>360</v>
      </c>
      <c r="AP14" s="41">
        <v>412</v>
      </c>
      <c r="AQ14" s="41">
        <v>75</v>
      </c>
      <c r="AR14" s="41">
        <v>281</v>
      </c>
      <c r="AS14" s="41">
        <v>348</v>
      </c>
      <c r="AT14" s="41">
        <v>207</v>
      </c>
      <c r="AU14" s="41">
        <v>364</v>
      </c>
      <c r="AV14" s="41">
        <v>332</v>
      </c>
      <c r="AW14" s="41">
        <v>301</v>
      </c>
      <c r="AX14" s="41">
        <v>439</v>
      </c>
      <c r="AY14" s="41">
        <v>164</v>
      </c>
      <c r="AZ14" s="41">
        <v>0</v>
      </c>
      <c r="BA14" s="41">
        <v>0</v>
      </c>
      <c r="BB14" s="41">
        <v>0</v>
      </c>
      <c r="BC14" s="41">
        <v>549</v>
      </c>
      <c r="BD14" s="41">
        <v>951</v>
      </c>
      <c r="BE14" s="41">
        <v>1102</v>
      </c>
      <c r="BF14" s="41">
        <v>826</v>
      </c>
      <c r="BG14" s="41">
        <v>923</v>
      </c>
      <c r="BH14" s="41">
        <v>1023</v>
      </c>
      <c r="BI14" s="41">
        <v>1085</v>
      </c>
      <c r="BJ14" s="41">
        <v>1050</v>
      </c>
      <c r="BK14" s="41">
        <v>1070</v>
      </c>
      <c r="BL14" s="41">
        <v>1083</v>
      </c>
      <c r="BM14" s="41">
        <v>1032</v>
      </c>
      <c r="BN14" s="41">
        <v>1047</v>
      </c>
      <c r="BO14" s="41">
        <v>995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1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1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867</v>
      </c>
      <c r="K19" s="25">
        <v>825</v>
      </c>
      <c r="L19" s="25">
        <v>470</v>
      </c>
      <c r="M19" s="25">
        <v>908</v>
      </c>
      <c r="N19" s="25">
        <v>626</v>
      </c>
      <c r="O19" s="25">
        <v>709</v>
      </c>
      <c r="P19" s="25">
        <v>1058</v>
      </c>
      <c r="Q19" s="25">
        <v>843</v>
      </c>
      <c r="R19" s="25">
        <v>656</v>
      </c>
      <c r="S19" s="25">
        <v>849</v>
      </c>
      <c r="T19" s="25">
        <v>921</v>
      </c>
      <c r="U19" s="25">
        <v>813</v>
      </c>
      <c r="V19" s="25">
        <v>968</v>
      </c>
      <c r="W19" s="25">
        <v>730</v>
      </c>
      <c r="X19" s="25">
        <v>858</v>
      </c>
      <c r="Y19" s="25">
        <v>633</v>
      </c>
      <c r="Z19" s="25">
        <v>439</v>
      </c>
      <c r="AA19" s="25">
        <v>0</v>
      </c>
      <c r="AB19" s="25">
        <v>567</v>
      </c>
      <c r="AC19" s="25">
        <v>1103</v>
      </c>
      <c r="AD19" s="25">
        <v>1554</v>
      </c>
      <c r="AE19" s="25">
        <v>1219</v>
      </c>
      <c r="AF19" s="25">
        <v>1429</v>
      </c>
      <c r="AG19" s="25">
        <v>1106</v>
      </c>
      <c r="AH19" s="25">
        <v>452</v>
      </c>
      <c r="AI19" s="25">
        <v>1639</v>
      </c>
      <c r="AJ19" s="25">
        <v>1565</v>
      </c>
      <c r="AK19" s="25">
        <v>809</v>
      </c>
      <c r="AL19" s="25">
        <v>0</v>
      </c>
      <c r="AM19" s="25">
        <v>548</v>
      </c>
      <c r="AN19" s="25">
        <v>359</v>
      </c>
      <c r="AO19" s="25">
        <v>330</v>
      </c>
      <c r="AP19" s="25">
        <v>343</v>
      </c>
      <c r="AQ19" s="25">
        <v>44</v>
      </c>
      <c r="AR19" s="25">
        <v>432</v>
      </c>
      <c r="AS19" s="25">
        <v>368</v>
      </c>
      <c r="AT19" s="25">
        <v>231</v>
      </c>
      <c r="AU19" s="25">
        <v>334</v>
      </c>
      <c r="AV19" s="25">
        <v>286</v>
      </c>
      <c r="AW19" s="25">
        <v>204</v>
      </c>
      <c r="AX19" s="25">
        <v>551</v>
      </c>
      <c r="AY19" s="25">
        <v>124</v>
      </c>
      <c r="AZ19" s="25">
        <v>91</v>
      </c>
      <c r="BA19" s="25">
        <v>131</v>
      </c>
      <c r="BB19" s="25">
        <v>0</v>
      </c>
      <c r="BC19" s="25">
        <v>178</v>
      </c>
      <c r="BD19" s="25">
        <v>790</v>
      </c>
      <c r="BE19" s="25">
        <v>1126</v>
      </c>
      <c r="BF19" s="25">
        <v>920</v>
      </c>
      <c r="BG19" s="25">
        <v>895</v>
      </c>
      <c r="BH19" s="25">
        <v>984</v>
      </c>
      <c r="BI19" s="25">
        <v>1037</v>
      </c>
      <c r="BJ19" s="25">
        <v>1245</v>
      </c>
      <c r="BK19" s="25">
        <v>901</v>
      </c>
      <c r="BL19" s="25">
        <v>846</v>
      </c>
      <c r="BM19" s="25">
        <v>1268</v>
      </c>
      <c r="BN19" s="25">
        <v>1044</v>
      </c>
      <c r="BO19" s="25">
        <v>1026</v>
      </c>
      <c r="BP19" s="93">
        <f>IFERROR(SUM(I19:BO19)/SUM(I20:BO20),0)</f>
        <v>0.99995151985262032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867</v>
      </c>
      <c r="K20" s="41">
        <v>825</v>
      </c>
      <c r="L20" s="41">
        <v>470</v>
      </c>
      <c r="M20" s="41">
        <v>908</v>
      </c>
      <c r="N20" s="41">
        <v>626</v>
      </c>
      <c r="O20" s="41">
        <v>709</v>
      </c>
      <c r="P20" s="41">
        <v>1058</v>
      </c>
      <c r="Q20" s="41">
        <v>843</v>
      </c>
      <c r="R20" s="41">
        <v>656</v>
      </c>
      <c r="S20" s="41">
        <v>849</v>
      </c>
      <c r="T20" s="41">
        <v>921</v>
      </c>
      <c r="U20" s="41">
        <v>813</v>
      </c>
      <c r="V20" s="41">
        <v>968</v>
      </c>
      <c r="W20" s="41">
        <v>730</v>
      </c>
      <c r="X20" s="41">
        <v>858</v>
      </c>
      <c r="Y20" s="41">
        <v>633</v>
      </c>
      <c r="Z20" s="41">
        <v>439</v>
      </c>
      <c r="AA20" s="41">
        <v>0</v>
      </c>
      <c r="AB20" s="41">
        <v>567</v>
      </c>
      <c r="AC20" s="41">
        <v>1103</v>
      </c>
      <c r="AD20" s="41">
        <v>1554</v>
      </c>
      <c r="AE20" s="41">
        <v>1219</v>
      </c>
      <c r="AF20" s="41">
        <v>1429</v>
      </c>
      <c r="AG20" s="41">
        <v>1106</v>
      </c>
      <c r="AH20" s="41">
        <v>452</v>
      </c>
      <c r="AI20" s="41">
        <v>1639</v>
      </c>
      <c r="AJ20" s="41">
        <v>1565</v>
      </c>
      <c r="AK20" s="41">
        <v>809</v>
      </c>
      <c r="AL20" s="41">
        <v>0</v>
      </c>
      <c r="AM20" s="41">
        <v>548</v>
      </c>
      <c r="AN20" s="41">
        <v>359</v>
      </c>
      <c r="AO20" s="41">
        <v>330</v>
      </c>
      <c r="AP20" s="41">
        <v>343</v>
      </c>
      <c r="AQ20" s="41">
        <v>44</v>
      </c>
      <c r="AR20" s="41">
        <v>432</v>
      </c>
      <c r="AS20" s="41">
        <v>368</v>
      </c>
      <c r="AT20" s="41">
        <v>231</v>
      </c>
      <c r="AU20" s="41">
        <v>334</v>
      </c>
      <c r="AV20" s="41">
        <v>286</v>
      </c>
      <c r="AW20" s="41">
        <v>204</v>
      </c>
      <c r="AX20" s="41">
        <v>551</v>
      </c>
      <c r="AY20" s="41">
        <v>124</v>
      </c>
      <c r="AZ20" s="41">
        <v>91</v>
      </c>
      <c r="BA20" s="41">
        <v>131</v>
      </c>
      <c r="BB20" s="41">
        <v>0</v>
      </c>
      <c r="BC20" s="41">
        <v>178</v>
      </c>
      <c r="BD20" s="41">
        <v>790</v>
      </c>
      <c r="BE20" s="41">
        <v>1126</v>
      </c>
      <c r="BF20" s="41">
        <v>920</v>
      </c>
      <c r="BG20" s="41">
        <v>895</v>
      </c>
      <c r="BH20" s="41">
        <v>984</v>
      </c>
      <c r="BI20" s="41">
        <v>1037</v>
      </c>
      <c r="BJ20" s="41">
        <v>1245</v>
      </c>
      <c r="BK20" s="41">
        <v>901</v>
      </c>
      <c r="BL20" s="41">
        <v>846</v>
      </c>
      <c r="BM20" s="41">
        <v>1269</v>
      </c>
      <c r="BN20" s="41">
        <v>1045</v>
      </c>
      <c r="BO20" s="41">
        <v>1026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1357</v>
      </c>
      <c r="K22" s="25">
        <v>1250</v>
      </c>
      <c r="L22" s="25">
        <v>1157</v>
      </c>
      <c r="M22" s="25">
        <v>1370</v>
      </c>
      <c r="N22" s="25">
        <v>1276</v>
      </c>
      <c r="O22" s="25">
        <v>1316</v>
      </c>
      <c r="P22" s="25">
        <v>1530</v>
      </c>
      <c r="Q22" s="25">
        <v>1479</v>
      </c>
      <c r="R22" s="25">
        <v>1687</v>
      </c>
      <c r="S22" s="25">
        <v>1454</v>
      </c>
      <c r="T22" s="25">
        <v>1543</v>
      </c>
      <c r="U22" s="25">
        <v>1548</v>
      </c>
      <c r="V22" s="25">
        <v>1801</v>
      </c>
      <c r="W22" s="25">
        <v>1599</v>
      </c>
      <c r="X22" s="25">
        <v>1659</v>
      </c>
      <c r="Y22" s="25">
        <v>1453</v>
      </c>
      <c r="Z22" s="25">
        <v>1312</v>
      </c>
      <c r="AA22" s="25">
        <v>1185</v>
      </c>
      <c r="AB22" s="25">
        <v>1384</v>
      </c>
      <c r="AC22" s="25">
        <v>1578</v>
      </c>
      <c r="AD22" s="25">
        <v>1906</v>
      </c>
      <c r="AE22" s="25">
        <v>1793</v>
      </c>
      <c r="AF22" s="25">
        <v>1768</v>
      </c>
      <c r="AG22" s="25">
        <v>1297</v>
      </c>
      <c r="AH22" s="25">
        <v>1533</v>
      </c>
      <c r="AI22" s="25">
        <v>1947</v>
      </c>
      <c r="AJ22" s="25">
        <v>1702</v>
      </c>
      <c r="AK22" s="25">
        <v>1718</v>
      </c>
      <c r="AL22" s="25">
        <v>1567</v>
      </c>
      <c r="AM22" s="25">
        <v>1224</v>
      </c>
      <c r="AN22" s="25">
        <v>884</v>
      </c>
      <c r="AO22" s="25">
        <v>748</v>
      </c>
      <c r="AP22" s="25">
        <v>565</v>
      </c>
      <c r="AQ22" s="25">
        <v>522</v>
      </c>
      <c r="AR22" s="25">
        <v>702</v>
      </c>
      <c r="AS22" s="25">
        <v>624</v>
      </c>
      <c r="AT22" s="25">
        <v>695</v>
      </c>
      <c r="AU22" s="25">
        <v>724</v>
      </c>
      <c r="AV22" s="25">
        <v>710</v>
      </c>
      <c r="AW22" s="25">
        <v>590</v>
      </c>
      <c r="AX22" s="25">
        <v>785</v>
      </c>
      <c r="AY22" s="25">
        <v>498</v>
      </c>
      <c r="AZ22" s="25">
        <v>640</v>
      </c>
      <c r="BA22" s="25">
        <v>524</v>
      </c>
      <c r="BB22" s="25">
        <v>0</v>
      </c>
      <c r="BC22" s="25">
        <v>606</v>
      </c>
      <c r="BD22" s="25">
        <v>1065</v>
      </c>
      <c r="BE22" s="25">
        <v>1487</v>
      </c>
      <c r="BF22" s="25">
        <v>1450</v>
      </c>
      <c r="BG22" s="25">
        <v>1389</v>
      </c>
      <c r="BH22" s="25">
        <v>1398</v>
      </c>
      <c r="BI22" s="25">
        <v>1525</v>
      </c>
      <c r="BJ22" s="25">
        <v>1785</v>
      </c>
      <c r="BK22" s="25">
        <v>1643</v>
      </c>
      <c r="BL22" s="25">
        <v>1359</v>
      </c>
      <c r="BM22" s="25">
        <v>1632</v>
      </c>
      <c r="BN22" s="25">
        <v>1621</v>
      </c>
      <c r="BO22" s="25">
        <v>1661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1357</v>
      </c>
      <c r="K23" s="41">
        <v>1250</v>
      </c>
      <c r="L23" s="41">
        <v>1157</v>
      </c>
      <c r="M23" s="41">
        <v>1370</v>
      </c>
      <c r="N23" s="41">
        <v>1276</v>
      </c>
      <c r="O23" s="41">
        <v>1316</v>
      </c>
      <c r="P23" s="41">
        <v>1530</v>
      </c>
      <c r="Q23" s="41">
        <v>1479</v>
      </c>
      <c r="R23" s="41">
        <v>1687</v>
      </c>
      <c r="S23" s="41">
        <v>1454</v>
      </c>
      <c r="T23" s="41">
        <v>1543</v>
      </c>
      <c r="U23" s="41">
        <v>1548</v>
      </c>
      <c r="V23" s="41">
        <v>1801</v>
      </c>
      <c r="W23" s="41">
        <v>1599</v>
      </c>
      <c r="X23" s="41">
        <v>1659</v>
      </c>
      <c r="Y23" s="41">
        <v>1453</v>
      </c>
      <c r="Z23" s="41">
        <v>1312</v>
      </c>
      <c r="AA23" s="41">
        <v>1185</v>
      </c>
      <c r="AB23" s="41">
        <v>1384</v>
      </c>
      <c r="AC23" s="41">
        <v>1578</v>
      </c>
      <c r="AD23" s="41">
        <v>1906</v>
      </c>
      <c r="AE23" s="41">
        <v>1793</v>
      </c>
      <c r="AF23" s="41">
        <v>1768</v>
      </c>
      <c r="AG23" s="41">
        <v>1297</v>
      </c>
      <c r="AH23" s="41">
        <v>1533</v>
      </c>
      <c r="AI23" s="41">
        <v>1947</v>
      </c>
      <c r="AJ23" s="41">
        <v>1702</v>
      </c>
      <c r="AK23" s="41">
        <v>1718</v>
      </c>
      <c r="AL23" s="41">
        <v>1567</v>
      </c>
      <c r="AM23" s="41">
        <v>1224</v>
      </c>
      <c r="AN23" s="41">
        <v>884</v>
      </c>
      <c r="AO23" s="41">
        <v>748</v>
      </c>
      <c r="AP23" s="41">
        <v>565</v>
      </c>
      <c r="AQ23" s="41">
        <v>522</v>
      </c>
      <c r="AR23" s="41">
        <v>702</v>
      </c>
      <c r="AS23" s="41">
        <v>624</v>
      </c>
      <c r="AT23" s="41">
        <v>695</v>
      </c>
      <c r="AU23" s="41">
        <v>724</v>
      </c>
      <c r="AV23" s="41">
        <v>710</v>
      </c>
      <c r="AW23" s="41">
        <v>590</v>
      </c>
      <c r="AX23" s="41">
        <v>785</v>
      </c>
      <c r="AY23" s="41">
        <v>498</v>
      </c>
      <c r="AZ23" s="41">
        <v>640</v>
      </c>
      <c r="BA23" s="41">
        <v>524</v>
      </c>
      <c r="BB23" s="41">
        <v>0</v>
      </c>
      <c r="BC23" s="41">
        <v>606</v>
      </c>
      <c r="BD23" s="41">
        <v>1065</v>
      </c>
      <c r="BE23" s="41">
        <v>1487</v>
      </c>
      <c r="BF23" s="41">
        <v>1450</v>
      </c>
      <c r="BG23" s="41">
        <v>1389</v>
      </c>
      <c r="BH23" s="41">
        <v>1398</v>
      </c>
      <c r="BI23" s="41">
        <v>1525</v>
      </c>
      <c r="BJ23" s="41">
        <v>1785</v>
      </c>
      <c r="BK23" s="41">
        <v>1643</v>
      </c>
      <c r="BL23" s="41">
        <v>1359</v>
      </c>
      <c r="BM23" s="41">
        <v>1632</v>
      </c>
      <c r="BN23" s="41">
        <v>1621</v>
      </c>
      <c r="BO23" s="41">
        <v>1661</v>
      </c>
      <c r="BP23" s="93"/>
    </row>
    <row r="24" spans="1:80" s="4" customFormat="1" ht="8.2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852</v>
      </c>
      <c r="K25" s="25">
        <v>923</v>
      </c>
      <c r="L25" s="25">
        <v>563</v>
      </c>
      <c r="M25" s="25">
        <v>695</v>
      </c>
      <c r="N25" s="25">
        <v>720</v>
      </c>
      <c r="O25" s="25">
        <v>669</v>
      </c>
      <c r="P25" s="25">
        <v>844</v>
      </c>
      <c r="Q25" s="25">
        <v>889</v>
      </c>
      <c r="R25" s="25">
        <v>448</v>
      </c>
      <c r="S25" s="25">
        <v>1082</v>
      </c>
      <c r="T25" s="25">
        <v>832</v>
      </c>
      <c r="U25" s="25">
        <v>808</v>
      </c>
      <c r="V25" s="25">
        <v>710</v>
      </c>
      <c r="W25" s="25">
        <v>932</v>
      </c>
      <c r="X25" s="25">
        <v>798</v>
      </c>
      <c r="Y25" s="25">
        <v>839</v>
      </c>
      <c r="Z25" s="25">
        <v>571</v>
      </c>
      <c r="AA25" s="25">
        <v>127</v>
      </c>
      <c r="AB25" s="25">
        <v>368</v>
      </c>
      <c r="AC25" s="25">
        <v>909</v>
      </c>
      <c r="AD25" s="25">
        <v>1226</v>
      </c>
      <c r="AE25" s="25">
        <v>1332</v>
      </c>
      <c r="AF25" s="25">
        <v>1454</v>
      </c>
      <c r="AG25" s="25">
        <v>1568</v>
      </c>
      <c r="AH25" s="25">
        <v>216</v>
      </c>
      <c r="AI25" s="25">
        <v>1225</v>
      </c>
      <c r="AJ25" s="25">
        <v>1810</v>
      </c>
      <c r="AK25" s="25">
        <v>736</v>
      </c>
      <c r="AL25" s="25">
        <v>151</v>
      </c>
      <c r="AM25" s="25">
        <v>891</v>
      </c>
      <c r="AN25" s="25">
        <v>699</v>
      </c>
      <c r="AO25" s="25">
        <v>466</v>
      </c>
      <c r="AP25" s="25">
        <v>522</v>
      </c>
      <c r="AQ25" s="25">
        <v>87</v>
      </c>
      <c r="AR25" s="25">
        <v>252</v>
      </c>
      <c r="AS25" s="25">
        <v>446</v>
      </c>
      <c r="AT25" s="25">
        <v>160</v>
      </c>
      <c r="AU25" s="25">
        <v>305</v>
      </c>
      <c r="AV25" s="25">
        <v>300</v>
      </c>
      <c r="AW25" s="25">
        <v>324</v>
      </c>
      <c r="AX25" s="25">
        <v>356</v>
      </c>
      <c r="AY25" s="25">
        <v>126</v>
      </c>
      <c r="AZ25" s="25">
        <v>234</v>
      </c>
      <c r="BA25" s="25">
        <v>247</v>
      </c>
      <c r="BB25" s="25">
        <v>0</v>
      </c>
      <c r="BC25" s="25">
        <v>59</v>
      </c>
      <c r="BD25" s="25">
        <v>331</v>
      </c>
      <c r="BE25" s="25">
        <v>704</v>
      </c>
      <c r="BF25" s="25">
        <v>957</v>
      </c>
      <c r="BG25" s="25">
        <v>956</v>
      </c>
      <c r="BH25" s="25">
        <v>943</v>
      </c>
      <c r="BI25" s="25">
        <v>910</v>
      </c>
      <c r="BJ25" s="25">
        <v>985</v>
      </c>
      <c r="BK25" s="25">
        <v>1043</v>
      </c>
      <c r="BL25" s="25">
        <v>1130</v>
      </c>
      <c r="BM25" s="25">
        <v>993</v>
      </c>
      <c r="BN25" s="25">
        <v>1055</v>
      </c>
      <c r="BO25" s="25">
        <v>986</v>
      </c>
      <c r="BP25" s="93">
        <f>IFERROR(SUM(I25:BO25)/SUM(I26:BO26),0)</f>
        <v>0.99973022685469037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853</v>
      </c>
      <c r="K26" s="41">
        <v>923</v>
      </c>
      <c r="L26" s="41">
        <v>563</v>
      </c>
      <c r="M26" s="41">
        <v>695</v>
      </c>
      <c r="N26" s="41">
        <v>720</v>
      </c>
      <c r="O26" s="41">
        <v>669</v>
      </c>
      <c r="P26" s="41">
        <v>844</v>
      </c>
      <c r="Q26" s="41">
        <v>889</v>
      </c>
      <c r="R26" s="41">
        <v>448</v>
      </c>
      <c r="S26" s="41">
        <v>1083</v>
      </c>
      <c r="T26" s="41">
        <v>832</v>
      </c>
      <c r="U26" s="41">
        <v>808</v>
      </c>
      <c r="V26" s="41">
        <v>710</v>
      </c>
      <c r="W26" s="41">
        <v>932</v>
      </c>
      <c r="X26" s="41">
        <v>798</v>
      </c>
      <c r="Y26" s="41">
        <v>839</v>
      </c>
      <c r="Z26" s="41">
        <v>571</v>
      </c>
      <c r="AA26" s="41">
        <v>127</v>
      </c>
      <c r="AB26" s="41">
        <v>368</v>
      </c>
      <c r="AC26" s="41">
        <v>909</v>
      </c>
      <c r="AD26" s="41">
        <v>1226</v>
      </c>
      <c r="AE26" s="41">
        <v>1332</v>
      </c>
      <c r="AF26" s="41">
        <v>1454</v>
      </c>
      <c r="AG26" s="41">
        <v>1568</v>
      </c>
      <c r="AH26" s="41">
        <v>216</v>
      </c>
      <c r="AI26" s="41">
        <v>1225</v>
      </c>
      <c r="AJ26" s="41">
        <v>1811</v>
      </c>
      <c r="AK26" s="41">
        <v>736</v>
      </c>
      <c r="AL26" s="41">
        <v>151</v>
      </c>
      <c r="AM26" s="41">
        <v>891</v>
      </c>
      <c r="AN26" s="41">
        <v>699</v>
      </c>
      <c r="AO26" s="41">
        <v>466</v>
      </c>
      <c r="AP26" s="41">
        <v>522</v>
      </c>
      <c r="AQ26" s="41">
        <v>87</v>
      </c>
      <c r="AR26" s="41">
        <v>252</v>
      </c>
      <c r="AS26" s="41">
        <v>446</v>
      </c>
      <c r="AT26" s="41">
        <v>160</v>
      </c>
      <c r="AU26" s="41">
        <v>305</v>
      </c>
      <c r="AV26" s="41">
        <v>300</v>
      </c>
      <c r="AW26" s="41">
        <v>324</v>
      </c>
      <c r="AX26" s="41">
        <v>356</v>
      </c>
      <c r="AY26" s="41">
        <v>126</v>
      </c>
      <c r="AZ26" s="41">
        <v>234</v>
      </c>
      <c r="BA26" s="41">
        <v>247</v>
      </c>
      <c r="BB26" s="41">
        <v>0</v>
      </c>
      <c r="BC26" s="41">
        <v>59</v>
      </c>
      <c r="BD26" s="41">
        <v>331</v>
      </c>
      <c r="BE26" s="41">
        <v>704</v>
      </c>
      <c r="BF26" s="41">
        <v>957</v>
      </c>
      <c r="BG26" s="41">
        <v>957</v>
      </c>
      <c r="BH26" s="41">
        <v>944</v>
      </c>
      <c r="BI26" s="41">
        <v>911</v>
      </c>
      <c r="BJ26" s="41">
        <v>986</v>
      </c>
      <c r="BK26" s="41">
        <v>1044</v>
      </c>
      <c r="BL26" s="41">
        <v>1132</v>
      </c>
      <c r="BM26" s="41">
        <v>993</v>
      </c>
      <c r="BN26" s="41">
        <v>1056</v>
      </c>
      <c r="BO26" s="41">
        <v>986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0" customHeight="1" thickTop="1" x14ac:dyDescent="0.2"/>
  </sheetData>
  <mergeCells count="70">
    <mergeCell ref="F22:F23"/>
    <mergeCell ref="G22:G23"/>
    <mergeCell ref="BP22:BP23"/>
    <mergeCell ref="A24:BP24"/>
    <mergeCell ref="A25:A26"/>
    <mergeCell ref="A22:A23"/>
    <mergeCell ref="B22:B23"/>
    <mergeCell ref="C22:C23"/>
    <mergeCell ref="D22:D23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A12:BP12"/>
    <mergeCell ref="A10:A11"/>
    <mergeCell ref="B10:B11"/>
    <mergeCell ref="C10:C11"/>
    <mergeCell ref="D10:D11"/>
    <mergeCell ref="E10:E11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B36:G37"/>
    <mergeCell ref="H36:M37"/>
    <mergeCell ref="G25:G26"/>
    <mergeCell ref="BP25:BP26"/>
    <mergeCell ref="I29:L29"/>
    <mergeCell ref="B34:M34"/>
    <mergeCell ref="B35:G35"/>
    <mergeCell ref="H35:M35"/>
    <mergeCell ref="B25:B26"/>
    <mergeCell ref="C25:C26"/>
    <mergeCell ref="D25:D26"/>
    <mergeCell ref="E25:E26"/>
    <mergeCell ref="F25:F26"/>
  </mergeCells>
  <conditionalFormatting sqref="I21:BO21">
    <cfRule type="colorScale" priority="516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90" priority="18" operator="greaterThan">
      <formula>95%</formula>
    </cfRule>
    <cfRule type="cellIs" dxfId="389" priority="19" operator="greaterThanOrEqual">
      <formula>90%</formula>
    </cfRule>
    <cfRule type="cellIs" dxfId="388" priority="20" operator="lessThan">
      <formula>89.99%</formula>
    </cfRule>
  </conditionalFormatting>
  <conditionalFormatting sqref="BP13">
    <cfRule type="cellIs" dxfId="387" priority="15" operator="greaterThan">
      <formula>95%</formula>
    </cfRule>
    <cfRule type="cellIs" dxfId="386" priority="16" operator="greaterThanOrEqual">
      <formula>90%</formula>
    </cfRule>
    <cfRule type="cellIs" dxfId="385" priority="17" operator="lessThan">
      <formula>89.99%</formula>
    </cfRule>
  </conditionalFormatting>
  <conditionalFormatting sqref="BP16">
    <cfRule type="cellIs" dxfId="384" priority="12" operator="greaterThan">
      <formula>95%</formula>
    </cfRule>
    <cfRule type="cellIs" dxfId="383" priority="13" operator="greaterThanOrEqual">
      <formula>90%</formula>
    </cfRule>
    <cfRule type="cellIs" dxfId="382" priority="14" operator="lessThan">
      <formula>89.99%</formula>
    </cfRule>
  </conditionalFormatting>
  <conditionalFormatting sqref="BP19">
    <cfRule type="cellIs" dxfId="381" priority="9" operator="greaterThan">
      <formula>95%</formula>
    </cfRule>
    <cfRule type="cellIs" dxfId="380" priority="10" operator="greaterThanOrEqual">
      <formula>90%</formula>
    </cfRule>
    <cfRule type="cellIs" dxfId="379" priority="11" operator="lessThan">
      <formula>89.99%</formula>
    </cfRule>
  </conditionalFormatting>
  <conditionalFormatting sqref="BP22">
    <cfRule type="cellIs" dxfId="378" priority="1" operator="greaterThanOrEqual">
      <formula>100%</formula>
    </cfRule>
    <cfRule type="cellIs" dxfId="377" priority="2" operator="lessThan">
      <formula>99.99%</formula>
    </cfRule>
  </conditionalFormatting>
  <conditionalFormatting sqref="BP25">
    <cfRule type="cellIs" dxfId="376" priority="3" operator="greaterThan">
      <formula>95%</formula>
    </cfRule>
    <cfRule type="cellIs" dxfId="375" priority="4" operator="greaterThanOrEqual">
      <formula>90%</formula>
    </cfRule>
    <cfRule type="cellIs" dxfId="37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3549BFE-14C2-457D-90AB-2301CD632D8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CB38"/>
  <sheetViews>
    <sheetView showGridLines="0" topLeftCell="AA1" zoomScale="51" zoomScaleNormal="51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6</v>
      </c>
      <c r="F2" s="85" t="s">
        <v>20</v>
      </c>
      <c r="G2" s="85"/>
      <c r="H2" s="22">
        <v>90651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77</v>
      </c>
      <c r="K10" s="25">
        <v>84</v>
      </c>
      <c r="L10" s="25">
        <v>58</v>
      </c>
      <c r="M10" s="25">
        <v>66</v>
      </c>
      <c r="N10" s="25">
        <v>60</v>
      </c>
      <c r="O10" s="25">
        <v>81</v>
      </c>
      <c r="P10" s="25">
        <v>83</v>
      </c>
      <c r="Q10" s="25">
        <v>80</v>
      </c>
      <c r="R10" s="25">
        <v>69</v>
      </c>
      <c r="S10" s="25">
        <v>99</v>
      </c>
      <c r="T10" s="25">
        <v>95</v>
      </c>
      <c r="U10" s="25">
        <v>89</v>
      </c>
      <c r="V10" s="25">
        <v>104</v>
      </c>
      <c r="W10" s="25">
        <v>92</v>
      </c>
      <c r="X10" s="25">
        <v>103</v>
      </c>
      <c r="Y10" s="25">
        <v>80</v>
      </c>
      <c r="Z10" s="25">
        <v>59</v>
      </c>
      <c r="AA10" s="25">
        <v>18</v>
      </c>
      <c r="AB10" s="25">
        <v>58</v>
      </c>
      <c r="AC10" s="25">
        <v>131</v>
      </c>
      <c r="AD10" s="25">
        <v>160</v>
      </c>
      <c r="AE10" s="25">
        <v>140</v>
      </c>
      <c r="AF10" s="25">
        <v>163</v>
      </c>
      <c r="AG10" s="25">
        <v>160</v>
      </c>
      <c r="AH10" s="25">
        <v>55</v>
      </c>
      <c r="AI10" s="25">
        <v>55</v>
      </c>
      <c r="AJ10" s="25">
        <v>70</v>
      </c>
      <c r="AK10" s="25">
        <v>73</v>
      </c>
      <c r="AL10" s="25">
        <v>3</v>
      </c>
      <c r="AM10" s="25">
        <v>38</v>
      </c>
      <c r="AN10" s="25">
        <v>39</v>
      </c>
      <c r="AO10" s="25">
        <v>33</v>
      </c>
      <c r="AP10" s="25">
        <v>44</v>
      </c>
      <c r="AQ10" s="25">
        <v>7</v>
      </c>
      <c r="AR10" s="25">
        <v>29</v>
      </c>
      <c r="AS10" s="25">
        <v>35</v>
      </c>
      <c r="AT10" s="25">
        <v>22</v>
      </c>
      <c r="AU10" s="25">
        <v>40</v>
      </c>
      <c r="AV10" s="25">
        <v>35</v>
      </c>
      <c r="AW10" s="25">
        <v>34</v>
      </c>
      <c r="AX10" s="25">
        <v>40</v>
      </c>
      <c r="AY10" s="25">
        <v>21</v>
      </c>
      <c r="AZ10" s="25">
        <v>0</v>
      </c>
      <c r="BA10" s="25">
        <v>0</v>
      </c>
      <c r="BB10" s="25">
        <v>0</v>
      </c>
      <c r="BC10" s="25">
        <v>72</v>
      </c>
      <c r="BD10" s="25">
        <v>90</v>
      </c>
      <c r="BE10" s="25">
        <v>104</v>
      </c>
      <c r="BF10" s="25">
        <v>79</v>
      </c>
      <c r="BG10" s="25">
        <v>107</v>
      </c>
      <c r="BH10" s="25">
        <v>109</v>
      </c>
      <c r="BI10" s="25">
        <v>103</v>
      </c>
      <c r="BJ10" s="25">
        <v>98</v>
      </c>
      <c r="BK10" s="25">
        <v>108</v>
      </c>
      <c r="BL10" s="25">
        <v>110</v>
      </c>
      <c r="BM10" s="25">
        <v>106</v>
      </c>
      <c r="BN10" s="25">
        <v>107</v>
      </c>
      <c r="BO10" s="25">
        <v>106</v>
      </c>
      <c r="BP10" s="93">
        <f>IFERROR(SUM(I10:BO10)/SUM(I11:BO11),0)</f>
        <v>0.89567266495287057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93</v>
      </c>
      <c r="K11" s="41">
        <v>98</v>
      </c>
      <c r="L11" s="41">
        <v>72</v>
      </c>
      <c r="M11" s="41">
        <v>87</v>
      </c>
      <c r="N11" s="41">
        <v>76</v>
      </c>
      <c r="O11" s="41">
        <v>92</v>
      </c>
      <c r="P11" s="41">
        <v>99</v>
      </c>
      <c r="Q11" s="41">
        <v>95</v>
      </c>
      <c r="R11" s="41">
        <v>69</v>
      </c>
      <c r="S11" s="41">
        <v>111</v>
      </c>
      <c r="T11" s="41">
        <v>117</v>
      </c>
      <c r="U11" s="41">
        <v>98</v>
      </c>
      <c r="V11" s="41">
        <v>119</v>
      </c>
      <c r="W11" s="41">
        <v>121</v>
      </c>
      <c r="X11" s="41">
        <v>120</v>
      </c>
      <c r="Y11" s="41">
        <v>94</v>
      </c>
      <c r="Z11" s="41">
        <v>81</v>
      </c>
      <c r="AA11" s="41">
        <v>24</v>
      </c>
      <c r="AB11" s="41">
        <v>62</v>
      </c>
      <c r="AC11" s="41">
        <v>175</v>
      </c>
      <c r="AD11" s="41">
        <v>173</v>
      </c>
      <c r="AE11" s="41">
        <v>172</v>
      </c>
      <c r="AF11" s="41">
        <v>195</v>
      </c>
      <c r="AG11" s="41">
        <v>184</v>
      </c>
      <c r="AH11" s="41">
        <v>55</v>
      </c>
      <c r="AI11" s="41">
        <v>60</v>
      </c>
      <c r="AJ11" s="41">
        <v>70</v>
      </c>
      <c r="AK11" s="41">
        <v>78</v>
      </c>
      <c r="AL11" s="41">
        <v>3</v>
      </c>
      <c r="AM11" s="41">
        <v>38</v>
      </c>
      <c r="AN11" s="41">
        <v>39</v>
      </c>
      <c r="AO11" s="41">
        <v>33</v>
      </c>
      <c r="AP11" s="41">
        <v>44</v>
      </c>
      <c r="AQ11" s="41">
        <v>7</v>
      </c>
      <c r="AR11" s="41">
        <v>29</v>
      </c>
      <c r="AS11" s="41">
        <v>35</v>
      </c>
      <c r="AT11" s="41">
        <v>22</v>
      </c>
      <c r="AU11" s="41">
        <v>40</v>
      </c>
      <c r="AV11" s="41">
        <v>35</v>
      </c>
      <c r="AW11" s="41">
        <v>34</v>
      </c>
      <c r="AX11" s="41">
        <v>40</v>
      </c>
      <c r="AY11" s="41">
        <v>21</v>
      </c>
      <c r="AZ11" s="41">
        <v>0</v>
      </c>
      <c r="BA11" s="41">
        <v>0</v>
      </c>
      <c r="BB11" s="41">
        <v>0</v>
      </c>
      <c r="BC11" s="41">
        <v>72</v>
      </c>
      <c r="BD11" s="41">
        <v>97</v>
      </c>
      <c r="BE11" s="41">
        <v>112</v>
      </c>
      <c r="BF11" s="41">
        <v>82</v>
      </c>
      <c r="BG11" s="41">
        <v>113</v>
      </c>
      <c r="BH11" s="41">
        <v>111</v>
      </c>
      <c r="BI11" s="41">
        <v>111</v>
      </c>
      <c r="BJ11" s="41">
        <v>110</v>
      </c>
      <c r="BK11" s="41">
        <v>113</v>
      </c>
      <c r="BL11" s="41">
        <v>116</v>
      </c>
      <c r="BM11" s="41">
        <v>108</v>
      </c>
      <c r="BN11" s="41">
        <v>107</v>
      </c>
      <c r="BO11" s="41">
        <v>106</v>
      </c>
      <c r="BP11" s="93"/>
    </row>
    <row r="12" spans="1:80" s="43" customFormat="1" ht="7.5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884</v>
      </c>
      <c r="K13" s="25">
        <v>941</v>
      </c>
      <c r="L13" s="25">
        <v>683</v>
      </c>
      <c r="M13" s="25">
        <v>834</v>
      </c>
      <c r="N13" s="25">
        <v>736</v>
      </c>
      <c r="O13" s="25">
        <v>887</v>
      </c>
      <c r="P13" s="25">
        <v>946</v>
      </c>
      <c r="Q13" s="25">
        <v>902</v>
      </c>
      <c r="R13" s="25">
        <v>663</v>
      </c>
      <c r="S13" s="25">
        <v>1073</v>
      </c>
      <c r="T13" s="25">
        <v>1141</v>
      </c>
      <c r="U13" s="25">
        <v>946</v>
      </c>
      <c r="V13" s="25">
        <v>1151</v>
      </c>
      <c r="W13" s="25">
        <v>1160</v>
      </c>
      <c r="X13" s="25">
        <v>1158</v>
      </c>
      <c r="Y13" s="25">
        <v>907</v>
      </c>
      <c r="Z13" s="25">
        <v>786</v>
      </c>
      <c r="AA13" s="25">
        <v>230</v>
      </c>
      <c r="AB13" s="25">
        <v>603</v>
      </c>
      <c r="AC13" s="25">
        <v>1678</v>
      </c>
      <c r="AD13" s="25">
        <v>1682</v>
      </c>
      <c r="AE13" s="25">
        <v>1673</v>
      </c>
      <c r="AF13" s="25">
        <v>1874</v>
      </c>
      <c r="AG13" s="25">
        <v>1773</v>
      </c>
      <c r="AH13" s="25">
        <v>529</v>
      </c>
      <c r="AI13" s="25">
        <v>572</v>
      </c>
      <c r="AJ13" s="25">
        <v>669</v>
      </c>
      <c r="AK13" s="25">
        <v>726</v>
      </c>
      <c r="AL13" s="25">
        <v>30</v>
      </c>
      <c r="AM13" s="25">
        <v>361</v>
      </c>
      <c r="AN13" s="25">
        <v>374</v>
      </c>
      <c r="AO13" s="25">
        <v>315</v>
      </c>
      <c r="AP13" s="25">
        <v>410</v>
      </c>
      <c r="AQ13" s="25">
        <v>64</v>
      </c>
      <c r="AR13" s="25">
        <v>283</v>
      </c>
      <c r="AS13" s="25">
        <v>333</v>
      </c>
      <c r="AT13" s="25">
        <v>212</v>
      </c>
      <c r="AU13" s="25">
        <v>389</v>
      </c>
      <c r="AV13" s="25">
        <v>323</v>
      </c>
      <c r="AW13" s="25">
        <v>328</v>
      </c>
      <c r="AX13" s="25">
        <v>395</v>
      </c>
      <c r="AY13" s="25">
        <v>197</v>
      </c>
      <c r="AZ13" s="25">
        <v>0</v>
      </c>
      <c r="BA13" s="25">
        <v>0</v>
      </c>
      <c r="BB13" s="25">
        <v>0</v>
      </c>
      <c r="BC13" s="25">
        <v>689</v>
      </c>
      <c r="BD13" s="25">
        <v>932</v>
      </c>
      <c r="BE13" s="25">
        <v>1086</v>
      </c>
      <c r="BF13" s="25">
        <v>782</v>
      </c>
      <c r="BG13" s="25">
        <v>1084</v>
      </c>
      <c r="BH13" s="25">
        <v>1059</v>
      </c>
      <c r="BI13" s="25">
        <v>1065</v>
      </c>
      <c r="BJ13" s="25">
        <v>1049</v>
      </c>
      <c r="BK13" s="25">
        <v>1081</v>
      </c>
      <c r="BL13" s="25">
        <v>1117</v>
      </c>
      <c r="BM13" s="25">
        <v>1043</v>
      </c>
      <c r="BN13" s="25">
        <v>1037</v>
      </c>
      <c r="BO13" s="25">
        <v>544</v>
      </c>
      <c r="BP13" s="93">
        <f>IFERROR(SUM(I13:BO13)/SUM(I14:BO14),0)</f>
        <v>0.98686082703423739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888</v>
      </c>
      <c r="K14" s="41">
        <v>943</v>
      </c>
      <c r="L14" s="41">
        <v>684</v>
      </c>
      <c r="M14" s="41">
        <v>838</v>
      </c>
      <c r="N14" s="41">
        <v>737</v>
      </c>
      <c r="O14" s="41">
        <v>889</v>
      </c>
      <c r="P14" s="41">
        <v>950</v>
      </c>
      <c r="Q14" s="41">
        <v>906</v>
      </c>
      <c r="R14" s="41">
        <v>665</v>
      </c>
      <c r="S14" s="41">
        <v>1074</v>
      </c>
      <c r="T14" s="41">
        <v>1145</v>
      </c>
      <c r="U14" s="41">
        <v>949</v>
      </c>
      <c r="V14" s="41">
        <v>1155</v>
      </c>
      <c r="W14" s="41">
        <v>1163</v>
      </c>
      <c r="X14" s="41">
        <v>1163</v>
      </c>
      <c r="Y14" s="41">
        <v>907</v>
      </c>
      <c r="Z14" s="41">
        <v>788</v>
      </c>
      <c r="AA14" s="41">
        <v>230</v>
      </c>
      <c r="AB14" s="41">
        <v>604</v>
      </c>
      <c r="AC14" s="41">
        <v>1683</v>
      </c>
      <c r="AD14" s="41">
        <v>1687</v>
      </c>
      <c r="AE14" s="41">
        <v>1675</v>
      </c>
      <c r="AF14" s="41">
        <v>1883</v>
      </c>
      <c r="AG14" s="41">
        <v>1775</v>
      </c>
      <c r="AH14" s="41">
        <v>531</v>
      </c>
      <c r="AI14" s="41">
        <v>572</v>
      </c>
      <c r="AJ14" s="41">
        <v>669</v>
      </c>
      <c r="AK14" s="41">
        <v>737</v>
      </c>
      <c r="AL14" s="41">
        <v>30</v>
      </c>
      <c r="AM14" s="41">
        <v>362</v>
      </c>
      <c r="AN14" s="41">
        <v>374</v>
      </c>
      <c r="AO14" s="41">
        <v>315</v>
      </c>
      <c r="AP14" s="41">
        <v>413</v>
      </c>
      <c r="AQ14" s="41">
        <v>64</v>
      </c>
      <c r="AR14" s="41">
        <v>283</v>
      </c>
      <c r="AS14" s="41">
        <v>333</v>
      </c>
      <c r="AT14" s="41">
        <v>212</v>
      </c>
      <c r="AU14" s="41">
        <v>390</v>
      </c>
      <c r="AV14" s="41">
        <v>323</v>
      </c>
      <c r="AW14" s="41">
        <v>328</v>
      </c>
      <c r="AX14" s="41">
        <v>395</v>
      </c>
      <c r="AY14" s="41">
        <v>197</v>
      </c>
      <c r="AZ14" s="41">
        <v>0</v>
      </c>
      <c r="BA14" s="41">
        <v>0</v>
      </c>
      <c r="BB14" s="41">
        <v>0</v>
      </c>
      <c r="BC14" s="41">
        <v>689</v>
      </c>
      <c r="BD14" s="41">
        <v>933</v>
      </c>
      <c r="BE14" s="41">
        <v>1088</v>
      </c>
      <c r="BF14" s="41">
        <v>784</v>
      </c>
      <c r="BG14" s="41">
        <v>1084</v>
      </c>
      <c r="BH14" s="41">
        <v>1062</v>
      </c>
      <c r="BI14" s="41">
        <v>1069</v>
      </c>
      <c r="BJ14" s="41">
        <v>1052</v>
      </c>
      <c r="BK14" s="41">
        <v>1083</v>
      </c>
      <c r="BL14" s="41">
        <v>1120</v>
      </c>
      <c r="BM14" s="41">
        <v>1049</v>
      </c>
      <c r="BN14" s="41">
        <v>1039</v>
      </c>
      <c r="BO14" s="41">
        <v>1019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862</v>
      </c>
      <c r="K19" s="25">
        <v>1001</v>
      </c>
      <c r="L19" s="25">
        <v>517</v>
      </c>
      <c r="M19" s="25">
        <v>1044</v>
      </c>
      <c r="N19" s="25">
        <v>634</v>
      </c>
      <c r="O19" s="25">
        <v>745</v>
      </c>
      <c r="P19" s="25">
        <v>1083</v>
      </c>
      <c r="Q19" s="25">
        <v>932</v>
      </c>
      <c r="R19" s="25">
        <v>736</v>
      </c>
      <c r="S19" s="25">
        <v>909</v>
      </c>
      <c r="T19" s="25">
        <v>1112</v>
      </c>
      <c r="U19" s="25">
        <v>742</v>
      </c>
      <c r="V19" s="25">
        <v>1165</v>
      </c>
      <c r="W19" s="25">
        <v>1149</v>
      </c>
      <c r="X19" s="25">
        <v>1388</v>
      </c>
      <c r="Y19" s="25">
        <v>963</v>
      </c>
      <c r="Z19" s="25">
        <v>793</v>
      </c>
      <c r="AA19" s="25">
        <v>0</v>
      </c>
      <c r="AB19" s="25">
        <v>647</v>
      </c>
      <c r="AC19" s="25">
        <v>1146</v>
      </c>
      <c r="AD19" s="25">
        <v>1954</v>
      </c>
      <c r="AE19" s="25">
        <v>1304</v>
      </c>
      <c r="AF19" s="25">
        <v>1487</v>
      </c>
      <c r="AG19" s="25">
        <v>1731</v>
      </c>
      <c r="AH19" s="25">
        <v>0</v>
      </c>
      <c r="AI19" s="25">
        <v>1662</v>
      </c>
      <c r="AJ19" s="25">
        <v>1428</v>
      </c>
      <c r="AK19" s="25">
        <v>786</v>
      </c>
      <c r="AL19" s="25">
        <v>0</v>
      </c>
      <c r="AM19" s="25">
        <v>526</v>
      </c>
      <c r="AN19" s="25">
        <v>373</v>
      </c>
      <c r="AO19" s="25">
        <v>306</v>
      </c>
      <c r="AP19" s="25">
        <v>302</v>
      </c>
      <c r="AQ19" s="25">
        <v>52</v>
      </c>
      <c r="AR19" s="25">
        <v>422</v>
      </c>
      <c r="AS19" s="25">
        <v>347</v>
      </c>
      <c r="AT19" s="25">
        <v>225</v>
      </c>
      <c r="AU19" s="25">
        <v>371</v>
      </c>
      <c r="AV19" s="25">
        <v>291</v>
      </c>
      <c r="AW19" s="25">
        <v>353</v>
      </c>
      <c r="AX19" s="25">
        <v>374</v>
      </c>
      <c r="AY19" s="25">
        <v>142</v>
      </c>
      <c r="AZ19" s="25">
        <v>238</v>
      </c>
      <c r="BA19" s="25">
        <v>0</v>
      </c>
      <c r="BB19" s="25">
        <v>0</v>
      </c>
      <c r="BC19" s="25">
        <v>248</v>
      </c>
      <c r="BD19" s="25">
        <v>767</v>
      </c>
      <c r="BE19" s="25">
        <v>1340</v>
      </c>
      <c r="BF19" s="25">
        <v>862</v>
      </c>
      <c r="BG19" s="25">
        <v>825</v>
      </c>
      <c r="BH19" s="25">
        <v>1088</v>
      </c>
      <c r="BI19" s="25">
        <v>1051</v>
      </c>
      <c r="BJ19" s="25">
        <v>1054</v>
      </c>
      <c r="BK19" s="25">
        <v>1074</v>
      </c>
      <c r="BL19" s="25">
        <v>1098</v>
      </c>
      <c r="BM19" s="25">
        <v>1116</v>
      </c>
      <c r="BN19" s="25">
        <v>1026</v>
      </c>
      <c r="BO19" s="25">
        <v>1024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862</v>
      </c>
      <c r="K20" s="41">
        <v>1001</v>
      </c>
      <c r="L20" s="41">
        <v>517</v>
      </c>
      <c r="M20" s="41">
        <v>1044</v>
      </c>
      <c r="N20" s="41">
        <v>634</v>
      </c>
      <c r="O20" s="41">
        <v>745</v>
      </c>
      <c r="P20" s="41">
        <v>1083</v>
      </c>
      <c r="Q20" s="41">
        <v>932</v>
      </c>
      <c r="R20" s="41">
        <v>736</v>
      </c>
      <c r="S20" s="41">
        <v>909</v>
      </c>
      <c r="T20" s="41">
        <v>1112</v>
      </c>
      <c r="U20" s="41">
        <v>742</v>
      </c>
      <c r="V20" s="41">
        <v>1165</v>
      </c>
      <c r="W20" s="41">
        <v>1149</v>
      </c>
      <c r="X20" s="41">
        <v>1388</v>
      </c>
      <c r="Y20" s="41">
        <v>963</v>
      </c>
      <c r="Z20" s="41">
        <v>793</v>
      </c>
      <c r="AA20" s="41">
        <v>0</v>
      </c>
      <c r="AB20" s="41">
        <v>647</v>
      </c>
      <c r="AC20" s="41">
        <v>1146</v>
      </c>
      <c r="AD20" s="41">
        <v>1954</v>
      </c>
      <c r="AE20" s="41">
        <v>1304</v>
      </c>
      <c r="AF20" s="41">
        <v>1487</v>
      </c>
      <c r="AG20" s="41">
        <v>1731</v>
      </c>
      <c r="AH20" s="41">
        <v>0</v>
      </c>
      <c r="AI20" s="41">
        <v>1662</v>
      </c>
      <c r="AJ20" s="41">
        <v>1428</v>
      </c>
      <c r="AK20" s="41">
        <v>786</v>
      </c>
      <c r="AL20" s="41">
        <v>0</v>
      </c>
      <c r="AM20" s="41">
        <v>526</v>
      </c>
      <c r="AN20" s="41">
        <v>373</v>
      </c>
      <c r="AO20" s="41">
        <v>306</v>
      </c>
      <c r="AP20" s="41">
        <v>302</v>
      </c>
      <c r="AQ20" s="41">
        <v>52</v>
      </c>
      <c r="AR20" s="41">
        <v>422</v>
      </c>
      <c r="AS20" s="41">
        <v>347</v>
      </c>
      <c r="AT20" s="41">
        <v>225</v>
      </c>
      <c r="AU20" s="41">
        <v>371</v>
      </c>
      <c r="AV20" s="41">
        <v>291</v>
      </c>
      <c r="AW20" s="41">
        <v>353</v>
      </c>
      <c r="AX20" s="41">
        <v>374</v>
      </c>
      <c r="AY20" s="41">
        <v>142</v>
      </c>
      <c r="AZ20" s="41">
        <v>238</v>
      </c>
      <c r="BA20" s="41">
        <v>0</v>
      </c>
      <c r="BB20" s="41">
        <v>0</v>
      </c>
      <c r="BC20" s="41">
        <v>248</v>
      </c>
      <c r="BD20" s="41">
        <v>767</v>
      </c>
      <c r="BE20" s="41">
        <v>1340</v>
      </c>
      <c r="BF20" s="41">
        <v>862</v>
      </c>
      <c r="BG20" s="41">
        <v>825</v>
      </c>
      <c r="BH20" s="41">
        <v>1088</v>
      </c>
      <c r="BI20" s="41">
        <v>1051</v>
      </c>
      <c r="BJ20" s="41">
        <v>1054</v>
      </c>
      <c r="BK20" s="41">
        <v>1074</v>
      </c>
      <c r="BL20" s="41">
        <v>1098</v>
      </c>
      <c r="BM20" s="41">
        <v>1116</v>
      </c>
      <c r="BN20" s="41">
        <v>1026</v>
      </c>
      <c r="BO20" s="41">
        <v>1024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1621</v>
      </c>
      <c r="J22" s="25">
        <v>1621</v>
      </c>
      <c r="K22" s="25">
        <v>1743</v>
      </c>
      <c r="L22" s="25">
        <v>1424</v>
      </c>
      <c r="M22" s="25">
        <v>1705</v>
      </c>
      <c r="N22" s="25">
        <v>1505</v>
      </c>
      <c r="O22" s="25">
        <v>1466</v>
      </c>
      <c r="P22" s="25">
        <v>1686</v>
      </c>
      <c r="Q22" s="25">
        <v>1730</v>
      </c>
      <c r="R22" s="25">
        <v>1858</v>
      </c>
      <c r="S22" s="25">
        <v>1560</v>
      </c>
      <c r="T22" s="25">
        <v>1915</v>
      </c>
      <c r="U22" s="25">
        <v>1620</v>
      </c>
      <c r="V22" s="25">
        <v>1818</v>
      </c>
      <c r="W22" s="25">
        <v>1868</v>
      </c>
      <c r="X22" s="25">
        <v>2284</v>
      </c>
      <c r="Y22" s="25">
        <v>2070</v>
      </c>
      <c r="Z22" s="25">
        <v>1997</v>
      </c>
      <c r="AA22" s="25">
        <v>1705</v>
      </c>
      <c r="AB22" s="25">
        <v>1852</v>
      </c>
      <c r="AC22" s="25">
        <v>1961</v>
      </c>
      <c r="AD22" s="25">
        <v>2552</v>
      </c>
      <c r="AE22" s="25">
        <v>2217</v>
      </c>
      <c r="AF22" s="25">
        <v>2047</v>
      </c>
      <c r="AG22" s="25">
        <v>2035</v>
      </c>
      <c r="AH22" s="25">
        <v>1768</v>
      </c>
      <c r="AI22" s="25">
        <v>2493</v>
      </c>
      <c r="AJ22" s="25">
        <v>2074</v>
      </c>
      <c r="AK22" s="25">
        <v>2023</v>
      </c>
      <c r="AL22" s="25">
        <v>1831</v>
      </c>
      <c r="AM22" s="25">
        <v>1513</v>
      </c>
      <c r="AN22" s="25">
        <v>1236</v>
      </c>
      <c r="AO22" s="25">
        <v>975</v>
      </c>
      <c r="AP22" s="25">
        <v>769</v>
      </c>
      <c r="AQ22" s="25">
        <v>683</v>
      </c>
      <c r="AR22" s="25">
        <v>441</v>
      </c>
      <c r="AS22" s="25">
        <v>451</v>
      </c>
      <c r="AT22" s="25">
        <v>454</v>
      </c>
      <c r="AU22" s="25">
        <v>466</v>
      </c>
      <c r="AV22" s="25">
        <v>416</v>
      </c>
      <c r="AW22" s="25">
        <v>447</v>
      </c>
      <c r="AX22" s="25">
        <v>446</v>
      </c>
      <c r="AY22" s="25">
        <v>454</v>
      </c>
      <c r="AZ22" s="25">
        <v>464</v>
      </c>
      <c r="BA22" s="25">
        <v>202</v>
      </c>
      <c r="BB22" s="25">
        <v>0</v>
      </c>
      <c r="BC22" s="25">
        <v>787</v>
      </c>
      <c r="BD22" s="25">
        <v>1158</v>
      </c>
      <c r="BE22" s="25">
        <v>1771</v>
      </c>
      <c r="BF22" s="25">
        <v>1713</v>
      </c>
      <c r="BG22" s="25">
        <v>1642</v>
      </c>
      <c r="BH22" s="25">
        <v>1742</v>
      </c>
      <c r="BI22" s="25">
        <v>1839</v>
      </c>
      <c r="BJ22" s="25">
        <v>1864</v>
      </c>
      <c r="BK22" s="25">
        <v>1905</v>
      </c>
      <c r="BL22" s="25">
        <v>1948</v>
      </c>
      <c r="BM22" s="25">
        <v>1958</v>
      </c>
      <c r="BN22" s="25">
        <v>1902</v>
      </c>
      <c r="BO22" s="25">
        <v>1865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1621</v>
      </c>
      <c r="J23" s="41">
        <v>1621</v>
      </c>
      <c r="K23" s="41">
        <v>1743</v>
      </c>
      <c r="L23" s="41">
        <v>1424</v>
      </c>
      <c r="M23" s="41">
        <v>1705</v>
      </c>
      <c r="N23" s="41">
        <v>1505</v>
      </c>
      <c r="O23" s="41">
        <v>1466</v>
      </c>
      <c r="P23" s="41">
        <v>1686</v>
      </c>
      <c r="Q23" s="41">
        <v>1730</v>
      </c>
      <c r="R23" s="41">
        <v>1858</v>
      </c>
      <c r="S23" s="41">
        <v>1560</v>
      </c>
      <c r="T23" s="41">
        <v>1915</v>
      </c>
      <c r="U23" s="41">
        <v>1620</v>
      </c>
      <c r="V23" s="41">
        <v>1818</v>
      </c>
      <c r="W23" s="41">
        <v>1868</v>
      </c>
      <c r="X23" s="41">
        <v>2284</v>
      </c>
      <c r="Y23" s="41">
        <v>2070</v>
      </c>
      <c r="Z23" s="41">
        <v>1997</v>
      </c>
      <c r="AA23" s="41">
        <v>1705</v>
      </c>
      <c r="AB23" s="41">
        <v>1852</v>
      </c>
      <c r="AC23" s="41">
        <v>1961</v>
      </c>
      <c r="AD23" s="41">
        <v>2552</v>
      </c>
      <c r="AE23" s="41">
        <v>2217</v>
      </c>
      <c r="AF23" s="41">
        <v>2047</v>
      </c>
      <c r="AG23" s="41">
        <v>2035</v>
      </c>
      <c r="AH23" s="41">
        <v>1768</v>
      </c>
      <c r="AI23" s="41">
        <v>2493</v>
      </c>
      <c r="AJ23" s="41">
        <v>2074</v>
      </c>
      <c r="AK23" s="41">
        <v>2023</v>
      </c>
      <c r="AL23" s="41">
        <v>1831</v>
      </c>
      <c r="AM23" s="41">
        <v>1513</v>
      </c>
      <c r="AN23" s="41">
        <v>1236</v>
      </c>
      <c r="AO23" s="41">
        <v>975</v>
      </c>
      <c r="AP23" s="41">
        <v>769</v>
      </c>
      <c r="AQ23" s="41">
        <v>683</v>
      </c>
      <c r="AR23" s="41">
        <v>441</v>
      </c>
      <c r="AS23" s="41">
        <v>451</v>
      </c>
      <c r="AT23" s="41">
        <v>454</v>
      </c>
      <c r="AU23" s="41">
        <v>466</v>
      </c>
      <c r="AV23" s="41">
        <v>416</v>
      </c>
      <c r="AW23" s="41">
        <v>447</v>
      </c>
      <c r="AX23" s="41">
        <v>446</v>
      </c>
      <c r="AY23" s="41">
        <v>454</v>
      </c>
      <c r="AZ23" s="41">
        <v>464</v>
      </c>
      <c r="BA23" s="41">
        <v>202</v>
      </c>
      <c r="BB23" s="41">
        <v>0</v>
      </c>
      <c r="BC23" s="41">
        <v>787</v>
      </c>
      <c r="BD23" s="41">
        <v>1158</v>
      </c>
      <c r="BE23" s="41">
        <v>1771</v>
      </c>
      <c r="BF23" s="41">
        <v>1713</v>
      </c>
      <c r="BG23" s="41">
        <v>1642</v>
      </c>
      <c r="BH23" s="41">
        <v>1742</v>
      </c>
      <c r="BI23" s="41">
        <v>1839</v>
      </c>
      <c r="BJ23" s="41">
        <v>1864</v>
      </c>
      <c r="BK23" s="41">
        <v>1905</v>
      </c>
      <c r="BL23" s="41">
        <v>1948</v>
      </c>
      <c r="BM23" s="41">
        <v>1958</v>
      </c>
      <c r="BN23" s="41">
        <v>1902</v>
      </c>
      <c r="BO23" s="41">
        <v>1865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847</v>
      </c>
      <c r="K25" s="25">
        <v>871</v>
      </c>
      <c r="L25" s="25">
        <v>836</v>
      </c>
      <c r="M25" s="25">
        <v>763</v>
      </c>
      <c r="N25" s="25">
        <v>834</v>
      </c>
      <c r="O25" s="25">
        <v>784</v>
      </c>
      <c r="P25" s="25">
        <v>857</v>
      </c>
      <c r="Q25" s="25">
        <v>888</v>
      </c>
      <c r="R25" s="25">
        <v>608</v>
      </c>
      <c r="S25" s="25">
        <v>1207</v>
      </c>
      <c r="T25" s="25">
        <v>757</v>
      </c>
      <c r="U25" s="25">
        <v>1037</v>
      </c>
      <c r="V25" s="25">
        <v>961</v>
      </c>
      <c r="W25" s="25">
        <v>1099</v>
      </c>
      <c r="X25" s="25">
        <v>972</v>
      </c>
      <c r="Y25" s="25">
        <v>1177</v>
      </c>
      <c r="Z25" s="25">
        <v>855</v>
      </c>
      <c r="AA25" s="25">
        <v>292</v>
      </c>
      <c r="AB25" s="25">
        <v>500</v>
      </c>
      <c r="AC25" s="25">
        <v>1037</v>
      </c>
      <c r="AD25" s="25">
        <v>1363</v>
      </c>
      <c r="AE25" s="25">
        <v>1639</v>
      </c>
      <c r="AF25" s="25">
        <v>1657</v>
      </c>
      <c r="AG25" s="25">
        <v>1728</v>
      </c>
      <c r="AH25" s="25">
        <v>267</v>
      </c>
      <c r="AI25" s="25">
        <v>936</v>
      </c>
      <c r="AJ25" s="25">
        <v>1847</v>
      </c>
      <c r="AK25" s="25">
        <v>791</v>
      </c>
      <c r="AL25" s="25">
        <v>192</v>
      </c>
      <c r="AM25" s="25">
        <v>844</v>
      </c>
      <c r="AN25" s="25">
        <v>650</v>
      </c>
      <c r="AO25" s="25">
        <v>567</v>
      </c>
      <c r="AP25" s="25">
        <v>501</v>
      </c>
      <c r="AQ25" s="25">
        <v>138</v>
      </c>
      <c r="AR25" s="25">
        <v>274</v>
      </c>
      <c r="AS25" s="25">
        <v>337</v>
      </c>
      <c r="AT25" s="25">
        <v>222</v>
      </c>
      <c r="AU25" s="25">
        <v>359</v>
      </c>
      <c r="AV25" s="25">
        <v>341</v>
      </c>
      <c r="AW25" s="25">
        <v>322</v>
      </c>
      <c r="AX25" s="25">
        <v>375</v>
      </c>
      <c r="AY25" s="25">
        <v>134</v>
      </c>
      <c r="AZ25" s="25">
        <v>258</v>
      </c>
      <c r="BA25" s="25">
        <v>232</v>
      </c>
      <c r="BB25" s="25">
        <v>0</v>
      </c>
      <c r="BC25" s="25">
        <v>22</v>
      </c>
      <c r="BD25" s="25">
        <v>396</v>
      </c>
      <c r="BE25" s="25">
        <v>727</v>
      </c>
      <c r="BF25" s="25">
        <v>920</v>
      </c>
      <c r="BG25" s="25">
        <v>896</v>
      </c>
      <c r="BH25" s="25">
        <v>962</v>
      </c>
      <c r="BI25" s="25">
        <v>954</v>
      </c>
      <c r="BJ25" s="25">
        <v>1029</v>
      </c>
      <c r="BK25" s="25">
        <v>1033</v>
      </c>
      <c r="BL25" s="25">
        <v>1054</v>
      </c>
      <c r="BM25" s="25">
        <v>1100</v>
      </c>
      <c r="BN25" s="25">
        <v>1080</v>
      </c>
      <c r="BO25" s="25">
        <v>1061</v>
      </c>
      <c r="BP25" s="93">
        <f>IFERROR(SUM(I25:BO25)/SUM(I26:BO26),0)</f>
        <v>0.9995721587966403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847</v>
      </c>
      <c r="K26" s="41">
        <v>871</v>
      </c>
      <c r="L26" s="41">
        <v>836</v>
      </c>
      <c r="M26" s="41">
        <v>763</v>
      </c>
      <c r="N26" s="41">
        <v>834</v>
      </c>
      <c r="O26" s="41">
        <v>784</v>
      </c>
      <c r="P26" s="41">
        <v>857</v>
      </c>
      <c r="Q26" s="41">
        <v>888</v>
      </c>
      <c r="R26" s="41">
        <v>608</v>
      </c>
      <c r="S26" s="41">
        <v>1207</v>
      </c>
      <c r="T26" s="41">
        <v>757</v>
      </c>
      <c r="U26" s="41">
        <v>1037</v>
      </c>
      <c r="V26" s="41">
        <v>961</v>
      </c>
      <c r="W26" s="41">
        <v>1099</v>
      </c>
      <c r="X26" s="41">
        <v>972</v>
      </c>
      <c r="Y26" s="41">
        <v>1177</v>
      </c>
      <c r="Z26" s="41">
        <v>855</v>
      </c>
      <c r="AA26" s="41">
        <v>292</v>
      </c>
      <c r="AB26" s="41">
        <v>500</v>
      </c>
      <c r="AC26" s="41">
        <v>1037</v>
      </c>
      <c r="AD26" s="41">
        <v>1363</v>
      </c>
      <c r="AE26" s="41">
        <v>1639</v>
      </c>
      <c r="AF26" s="41">
        <v>1657</v>
      </c>
      <c r="AG26" s="41">
        <v>1728</v>
      </c>
      <c r="AH26" s="41">
        <v>267</v>
      </c>
      <c r="AI26" s="41">
        <v>936</v>
      </c>
      <c r="AJ26" s="41">
        <v>1847</v>
      </c>
      <c r="AK26" s="41">
        <v>791</v>
      </c>
      <c r="AL26" s="41">
        <v>192</v>
      </c>
      <c r="AM26" s="41">
        <v>844</v>
      </c>
      <c r="AN26" s="41">
        <v>650</v>
      </c>
      <c r="AO26" s="41">
        <v>567</v>
      </c>
      <c r="AP26" s="41">
        <v>501</v>
      </c>
      <c r="AQ26" s="41">
        <v>138</v>
      </c>
      <c r="AR26" s="41">
        <v>274</v>
      </c>
      <c r="AS26" s="41">
        <v>337</v>
      </c>
      <c r="AT26" s="41">
        <v>222</v>
      </c>
      <c r="AU26" s="41">
        <v>359</v>
      </c>
      <c r="AV26" s="41">
        <v>341</v>
      </c>
      <c r="AW26" s="41">
        <v>322</v>
      </c>
      <c r="AX26" s="41">
        <v>376</v>
      </c>
      <c r="AY26" s="41">
        <v>134</v>
      </c>
      <c r="AZ26" s="41">
        <v>258</v>
      </c>
      <c r="BA26" s="41">
        <v>232</v>
      </c>
      <c r="BB26" s="41">
        <v>0</v>
      </c>
      <c r="BC26" s="41">
        <v>22</v>
      </c>
      <c r="BD26" s="41">
        <v>396</v>
      </c>
      <c r="BE26" s="41">
        <v>729</v>
      </c>
      <c r="BF26" s="41">
        <v>921</v>
      </c>
      <c r="BG26" s="41">
        <v>896</v>
      </c>
      <c r="BH26" s="41">
        <v>963</v>
      </c>
      <c r="BI26" s="41">
        <v>955</v>
      </c>
      <c r="BJ26" s="41">
        <v>1032</v>
      </c>
      <c r="BK26" s="41">
        <v>1035</v>
      </c>
      <c r="BL26" s="41">
        <v>1056</v>
      </c>
      <c r="BM26" s="41">
        <v>1103</v>
      </c>
      <c r="BN26" s="41">
        <v>1082</v>
      </c>
      <c r="BO26" s="41">
        <v>1062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0" customHeight="1" thickTop="1" x14ac:dyDescent="0.2"/>
  </sheetData>
  <mergeCells count="70">
    <mergeCell ref="G25:G26"/>
    <mergeCell ref="BP25:BP26"/>
    <mergeCell ref="A24:BP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2:A23"/>
    <mergeCell ref="B22:B23"/>
    <mergeCell ref="C22:C23"/>
    <mergeCell ref="D22:D23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A12:BP12"/>
    <mergeCell ref="A10:A11"/>
    <mergeCell ref="B10:B11"/>
    <mergeCell ref="C10:C11"/>
    <mergeCell ref="D10:D11"/>
    <mergeCell ref="E10:E11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I29:L29"/>
    <mergeCell ref="B34:M34"/>
    <mergeCell ref="B35:G35"/>
    <mergeCell ref="H35:M35"/>
    <mergeCell ref="B36:G37"/>
    <mergeCell ref="H36:M37"/>
  </mergeCells>
  <conditionalFormatting sqref="I21:BO21">
    <cfRule type="colorScale" priority="543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73" priority="18" operator="greaterThan">
      <formula>95%</formula>
    </cfRule>
    <cfRule type="cellIs" dxfId="372" priority="19" operator="greaterThanOrEqual">
      <formula>90%</formula>
    </cfRule>
    <cfRule type="cellIs" dxfId="371" priority="20" operator="lessThan">
      <formula>89.99%</formula>
    </cfRule>
  </conditionalFormatting>
  <conditionalFormatting sqref="BP13">
    <cfRule type="cellIs" dxfId="370" priority="15" operator="greaterThan">
      <formula>95%</formula>
    </cfRule>
    <cfRule type="cellIs" dxfId="369" priority="16" operator="greaterThanOrEqual">
      <formula>90%</formula>
    </cfRule>
    <cfRule type="cellIs" dxfId="368" priority="17" operator="lessThan">
      <formula>89.99%</formula>
    </cfRule>
  </conditionalFormatting>
  <conditionalFormatting sqref="BP16">
    <cfRule type="cellIs" dxfId="367" priority="12" operator="greaterThan">
      <formula>95%</formula>
    </cfRule>
    <cfRule type="cellIs" dxfId="366" priority="13" operator="greaterThanOrEqual">
      <formula>90%</formula>
    </cfRule>
    <cfRule type="cellIs" dxfId="365" priority="14" operator="lessThan">
      <formula>89.99%</formula>
    </cfRule>
  </conditionalFormatting>
  <conditionalFormatting sqref="BP19">
    <cfRule type="cellIs" dxfId="364" priority="9" operator="greaterThan">
      <formula>95%</formula>
    </cfRule>
    <cfRule type="cellIs" dxfId="363" priority="10" operator="greaterThanOrEqual">
      <formula>90%</formula>
    </cfRule>
    <cfRule type="cellIs" dxfId="362" priority="11" operator="lessThan">
      <formula>89.99%</formula>
    </cfRule>
  </conditionalFormatting>
  <conditionalFormatting sqref="BP22">
    <cfRule type="cellIs" dxfId="361" priority="1" operator="greaterThanOrEqual">
      <formula>100%</formula>
    </cfRule>
    <cfRule type="cellIs" dxfId="360" priority="2" operator="lessThan">
      <formula>99.99%</formula>
    </cfRule>
  </conditionalFormatting>
  <conditionalFormatting sqref="BP25">
    <cfRule type="cellIs" dxfId="359" priority="3" operator="greaterThan">
      <formula>95%</formula>
    </cfRule>
    <cfRule type="cellIs" dxfId="358" priority="4" operator="greaterThanOrEqual">
      <formula>90%</formula>
    </cfRule>
    <cfRule type="cellIs" dxfId="35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2BEFDA4C-BC51-49E6-927F-6FE032658B5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70C0"/>
  </sheetPr>
  <dimension ref="A1:CB48"/>
  <sheetViews>
    <sheetView showGridLines="0" topLeftCell="AL1" zoomScale="55" zoomScaleNormal="55" workbookViewId="0">
      <selection activeCell="BO25" sqref="BO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7</v>
      </c>
      <c r="F2" s="85" t="s">
        <v>20</v>
      </c>
      <c r="G2" s="85"/>
      <c r="H2" s="22">
        <v>90751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113</v>
      </c>
      <c r="K10" s="25">
        <v>109</v>
      </c>
      <c r="L10" s="25">
        <v>67</v>
      </c>
      <c r="M10" s="25">
        <v>105</v>
      </c>
      <c r="N10" s="25">
        <v>90</v>
      </c>
      <c r="O10" s="25">
        <v>121</v>
      </c>
      <c r="P10" s="25">
        <v>110</v>
      </c>
      <c r="Q10" s="25">
        <v>104</v>
      </c>
      <c r="R10" s="25">
        <v>80</v>
      </c>
      <c r="S10" s="25">
        <v>134</v>
      </c>
      <c r="T10" s="25">
        <v>107</v>
      </c>
      <c r="U10" s="25">
        <v>87</v>
      </c>
      <c r="V10" s="25">
        <v>122</v>
      </c>
      <c r="W10" s="25">
        <v>120</v>
      </c>
      <c r="X10" s="25">
        <v>114</v>
      </c>
      <c r="Y10" s="25">
        <v>116</v>
      </c>
      <c r="Z10" s="25">
        <v>81</v>
      </c>
      <c r="AA10" s="25">
        <v>0</v>
      </c>
      <c r="AB10" s="25">
        <v>40</v>
      </c>
      <c r="AC10" s="25">
        <v>167</v>
      </c>
      <c r="AD10" s="25">
        <v>209</v>
      </c>
      <c r="AE10" s="25">
        <v>201</v>
      </c>
      <c r="AF10" s="25">
        <v>216</v>
      </c>
      <c r="AG10" s="25">
        <v>189</v>
      </c>
      <c r="AH10" s="25">
        <v>66</v>
      </c>
      <c r="AI10" s="25">
        <v>83</v>
      </c>
      <c r="AJ10" s="25">
        <v>118</v>
      </c>
      <c r="AK10" s="25">
        <v>113</v>
      </c>
      <c r="AL10" s="25">
        <v>5</v>
      </c>
      <c r="AM10" s="25">
        <v>53</v>
      </c>
      <c r="AN10" s="25">
        <v>53</v>
      </c>
      <c r="AO10" s="25">
        <v>49</v>
      </c>
      <c r="AP10" s="25">
        <v>58</v>
      </c>
      <c r="AQ10" s="25">
        <v>10</v>
      </c>
      <c r="AR10" s="25">
        <v>34</v>
      </c>
      <c r="AS10" s="25">
        <v>57</v>
      </c>
      <c r="AT10" s="25">
        <v>34</v>
      </c>
      <c r="AU10" s="25">
        <v>60</v>
      </c>
      <c r="AV10" s="25">
        <v>47</v>
      </c>
      <c r="AW10" s="25">
        <v>46</v>
      </c>
      <c r="AX10" s="25">
        <v>62</v>
      </c>
      <c r="AY10" s="25">
        <v>35</v>
      </c>
      <c r="AZ10" s="25">
        <v>0</v>
      </c>
      <c r="BA10" s="25">
        <v>0</v>
      </c>
      <c r="BB10" s="25">
        <v>0</v>
      </c>
      <c r="BC10" s="25">
        <v>138</v>
      </c>
      <c r="BD10" s="25">
        <v>157</v>
      </c>
      <c r="BE10" s="25">
        <v>156</v>
      </c>
      <c r="BF10" s="25">
        <v>157</v>
      </c>
      <c r="BG10" s="25">
        <v>154</v>
      </c>
      <c r="BH10" s="25">
        <v>157</v>
      </c>
      <c r="BI10" s="25">
        <v>140</v>
      </c>
      <c r="BJ10" s="25">
        <v>149</v>
      </c>
      <c r="BK10" s="25">
        <v>154</v>
      </c>
      <c r="BL10" s="25">
        <v>147</v>
      </c>
      <c r="BM10" s="25">
        <v>133</v>
      </c>
      <c r="BN10" s="25">
        <v>157</v>
      </c>
      <c r="BO10" s="25">
        <v>144</v>
      </c>
      <c r="BP10" s="93">
        <f>IFERROR(SUM(I10:BO10)/SUM(I11:BO11),0)</f>
        <v>1.0001746114894361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113</v>
      </c>
      <c r="K11" s="41">
        <v>109</v>
      </c>
      <c r="L11" s="41">
        <v>67</v>
      </c>
      <c r="M11" s="41">
        <v>105</v>
      </c>
      <c r="N11" s="41">
        <v>90</v>
      </c>
      <c r="O11" s="41">
        <v>121</v>
      </c>
      <c r="P11" s="41">
        <v>110</v>
      </c>
      <c r="Q11" s="41">
        <v>104</v>
      </c>
      <c r="R11" s="41">
        <v>80</v>
      </c>
      <c r="S11" s="41">
        <v>134</v>
      </c>
      <c r="T11" s="41">
        <v>107</v>
      </c>
      <c r="U11" s="41">
        <v>87</v>
      </c>
      <c r="V11" s="41">
        <v>122</v>
      </c>
      <c r="W11" s="41">
        <v>120</v>
      </c>
      <c r="X11" s="41">
        <v>114</v>
      </c>
      <c r="Y11" s="41">
        <v>116</v>
      </c>
      <c r="Z11" s="41">
        <v>81</v>
      </c>
      <c r="AA11" s="41">
        <v>0</v>
      </c>
      <c r="AB11" s="41">
        <v>40</v>
      </c>
      <c r="AC11" s="41">
        <v>167</v>
      </c>
      <c r="AD11" s="41">
        <v>209</v>
      </c>
      <c r="AE11" s="41">
        <v>201</v>
      </c>
      <c r="AF11" s="41">
        <v>216</v>
      </c>
      <c r="AG11" s="41">
        <v>189</v>
      </c>
      <c r="AH11" s="41">
        <v>66</v>
      </c>
      <c r="AI11" s="41">
        <v>83</v>
      </c>
      <c r="AJ11" s="41">
        <v>118</v>
      </c>
      <c r="AK11" s="41">
        <v>113</v>
      </c>
      <c r="AL11" s="41">
        <v>5</v>
      </c>
      <c r="AM11" s="41">
        <v>53</v>
      </c>
      <c r="AN11" s="41">
        <v>53</v>
      </c>
      <c r="AO11" s="41">
        <v>49</v>
      </c>
      <c r="AP11" s="41">
        <v>58</v>
      </c>
      <c r="AQ11" s="41">
        <v>10</v>
      </c>
      <c r="AR11" s="41">
        <v>34</v>
      </c>
      <c r="AS11" s="41">
        <v>56</v>
      </c>
      <c r="AT11" s="41">
        <v>34</v>
      </c>
      <c r="AU11" s="41">
        <v>60</v>
      </c>
      <c r="AV11" s="41">
        <v>47</v>
      </c>
      <c r="AW11" s="41">
        <v>46</v>
      </c>
      <c r="AX11" s="41">
        <v>62</v>
      </c>
      <c r="AY11" s="41">
        <v>35</v>
      </c>
      <c r="AZ11" s="41">
        <v>0</v>
      </c>
      <c r="BA11" s="41">
        <v>0</v>
      </c>
      <c r="BB11" s="41">
        <v>0</v>
      </c>
      <c r="BC11" s="41">
        <v>138</v>
      </c>
      <c r="BD11" s="41">
        <v>157</v>
      </c>
      <c r="BE11" s="41">
        <v>156</v>
      </c>
      <c r="BF11" s="41">
        <v>157</v>
      </c>
      <c r="BG11" s="41">
        <v>154</v>
      </c>
      <c r="BH11" s="41">
        <v>157</v>
      </c>
      <c r="BI11" s="41">
        <v>140</v>
      </c>
      <c r="BJ11" s="41">
        <v>149</v>
      </c>
      <c r="BK11" s="41">
        <v>154</v>
      </c>
      <c r="BL11" s="41">
        <v>147</v>
      </c>
      <c r="BM11" s="41">
        <v>133</v>
      </c>
      <c r="BN11" s="41">
        <v>157</v>
      </c>
      <c r="BO11" s="41">
        <v>144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1097</v>
      </c>
      <c r="K13" s="25">
        <v>1065</v>
      </c>
      <c r="L13" s="25">
        <v>655</v>
      </c>
      <c r="M13" s="25">
        <v>1021</v>
      </c>
      <c r="N13" s="25">
        <v>884</v>
      </c>
      <c r="O13" s="25">
        <v>1172</v>
      </c>
      <c r="P13" s="25">
        <v>1072</v>
      </c>
      <c r="Q13" s="25">
        <v>1002</v>
      </c>
      <c r="R13" s="25">
        <v>785</v>
      </c>
      <c r="S13" s="25">
        <v>1316</v>
      </c>
      <c r="T13" s="25">
        <v>1038</v>
      </c>
      <c r="U13" s="25">
        <v>848</v>
      </c>
      <c r="V13" s="25">
        <v>1193</v>
      </c>
      <c r="W13" s="25">
        <v>1183</v>
      </c>
      <c r="X13" s="25">
        <v>1116</v>
      </c>
      <c r="Y13" s="25">
        <v>1138</v>
      </c>
      <c r="Z13" s="25">
        <v>793</v>
      </c>
      <c r="AA13" s="25">
        <v>0</v>
      </c>
      <c r="AB13" s="25">
        <v>397</v>
      </c>
      <c r="AC13" s="25">
        <v>1722</v>
      </c>
      <c r="AD13" s="25">
        <v>2050</v>
      </c>
      <c r="AE13" s="25">
        <v>1982</v>
      </c>
      <c r="AF13" s="25">
        <v>2122</v>
      </c>
      <c r="AG13" s="25">
        <v>1889</v>
      </c>
      <c r="AH13" s="25">
        <v>651</v>
      </c>
      <c r="AI13" s="25">
        <v>758</v>
      </c>
      <c r="AJ13" s="25">
        <v>1155</v>
      </c>
      <c r="AK13" s="25">
        <v>1113</v>
      </c>
      <c r="AL13" s="25">
        <v>51</v>
      </c>
      <c r="AM13" s="25">
        <v>526</v>
      </c>
      <c r="AN13" s="25">
        <v>537</v>
      </c>
      <c r="AO13" s="25">
        <v>484</v>
      </c>
      <c r="AP13" s="25">
        <v>561</v>
      </c>
      <c r="AQ13" s="25">
        <v>102</v>
      </c>
      <c r="AR13" s="25">
        <v>416</v>
      </c>
      <c r="AS13" s="25">
        <v>565</v>
      </c>
      <c r="AT13" s="25">
        <v>334</v>
      </c>
      <c r="AU13" s="25">
        <v>600</v>
      </c>
      <c r="AV13" s="25">
        <v>471</v>
      </c>
      <c r="AW13" s="25">
        <v>459</v>
      </c>
      <c r="AX13" s="25">
        <v>610</v>
      </c>
      <c r="AY13" s="25">
        <v>307</v>
      </c>
      <c r="AZ13" s="25">
        <v>0</v>
      </c>
      <c r="BA13" s="25">
        <v>0</v>
      </c>
      <c r="BB13" s="25">
        <v>0</v>
      </c>
      <c r="BC13" s="25">
        <v>1341</v>
      </c>
      <c r="BD13" s="25">
        <v>1515</v>
      </c>
      <c r="BE13" s="25">
        <v>1530</v>
      </c>
      <c r="BF13" s="25">
        <v>1561</v>
      </c>
      <c r="BG13" s="25">
        <v>1504</v>
      </c>
      <c r="BH13" s="25">
        <v>1554</v>
      </c>
      <c r="BI13" s="25">
        <v>1436</v>
      </c>
      <c r="BJ13" s="25">
        <v>1479</v>
      </c>
      <c r="BK13" s="25">
        <v>1520</v>
      </c>
      <c r="BL13" s="25">
        <v>1438</v>
      </c>
      <c r="BM13" s="25">
        <v>1304</v>
      </c>
      <c r="BN13" s="25">
        <v>1486</v>
      </c>
      <c r="BO13" s="25">
        <v>1414</v>
      </c>
      <c r="BP13" s="93">
        <f>IFERROR(SUM(I13:BO13)/SUM(I14:BO14),0)</f>
        <v>0.99639104129073341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1099</v>
      </c>
      <c r="K14" s="41">
        <v>1065</v>
      </c>
      <c r="L14" s="41">
        <v>658</v>
      </c>
      <c r="M14" s="41">
        <v>1023</v>
      </c>
      <c r="N14" s="41">
        <v>887</v>
      </c>
      <c r="O14" s="41">
        <v>1176</v>
      </c>
      <c r="P14" s="41">
        <v>1072</v>
      </c>
      <c r="Q14" s="41">
        <v>1004</v>
      </c>
      <c r="R14" s="41">
        <v>787</v>
      </c>
      <c r="S14" s="41">
        <v>1318</v>
      </c>
      <c r="T14" s="41">
        <v>1039</v>
      </c>
      <c r="U14" s="41">
        <v>851</v>
      </c>
      <c r="V14" s="41">
        <v>1197</v>
      </c>
      <c r="W14" s="41">
        <v>1186</v>
      </c>
      <c r="X14" s="41">
        <v>1120</v>
      </c>
      <c r="Y14" s="41">
        <v>1145</v>
      </c>
      <c r="Z14" s="41">
        <v>797</v>
      </c>
      <c r="AA14" s="41">
        <v>0</v>
      </c>
      <c r="AB14" s="41">
        <v>397</v>
      </c>
      <c r="AC14" s="41">
        <v>1725</v>
      </c>
      <c r="AD14" s="41">
        <v>2052</v>
      </c>
      <c r="AE14" s="41">
        <v>1982</v>
      </c>
      <c r="AF14" s="41">
        <v>2130</v>
      </c>
      <c r="AG14" s="41">
        <v>1895</v>
      </c>
      <c r="AH14" s="41">
        <v>655</v>
      </c>
      <c r="AI14" s="41">
        <v>758</v>
      </c>
      <c r="AJ14" s="41">
        <v>1157</v>
      </c>
      <c r="AK14" s="41">
        <v>1117</v>
      </c>
      <c r="AL14" s="41">
        <v>51</v>
      </c>
      <c r="AM14" s="41">
        <v>526</v>
      </c>
      <c r="AN14" s="41">
        <v>537</v>
      </c>
      <c r="AO14" s="41">
        <v>484</v>
      </c>
      <c r="AP14" s="41">
        <v>561</v>
      </c>
      <c r="AQ14" s="41">
        <v>102</v>
      </c>
      <c r="AR14" s="41">
        <v>416</v>
      </c>
      <c r="AS14" s="41">
        <v>566</v>
      </c>
      <c r="AT14" s="41">
        <v>334</v>
      </c>
      <c r="AU14" s="41">
        <v>600</v>
      </c>
      <c r="AV14" s="41">
        <v>471</v>
      </c>
      <c r="AW14" s="41">
        <v>460</v>
      </c>
      <c r="AX14" s="41">
        <v>611</v>
      </c>
      <c r="AY14" s="41">
        <v>307</v>
      </c>
      <c r="AZ14" s="41">
        <v>0</v>
      </c>
      <c r="BA14" s="41">
        <v>0</v>
      </c>
      <c r="BB14" s="41">
        <v>0</v>
      </c>
      <c r="BC14" s="41">
        <v>1354</v>
      </c>
      <c r="BD14" s="41">
        <v>1525</v>
      </c>
      <c r="BE14" s="41">
        <v>1536</v>
      </c>
      <c r="BF14" s="41">
        <v>1577</v>
      </c>
      <c r="BG14" s="41">
        <v>1516</v>
      </c>
      <c r="BH14" s="41">
        <v>1559</v>
      </c>
      <c r="BI14" s="41">
        <v>1440</v>
      </c>
      <c r="BJ14" s="41">
        <v>1494</v>
      </c>
      <c r="BK14" s="41">
        <v>1528</v>
      </c>
      <c r="BL14" s="41">
        <v>1447</v>
      </c>
      <c r="BM14" s="41">
        <v>1314</v>
      </c>
      <c r="BN14" s="41">
        <v>1494</v>
      </c>
      <c r="BO14" s="41">
        <v>1424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205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205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1127</v>
      </c>
      <c r="K19" s="25">
        <v>1076</v>
      </c>
      <c r="L19" s="25">
        <v>622</v>
      </c>
      <c r="M19" s="25">
        <v>1058</v>
      </c>
      <c r="N19" s="25">
        <v>819</v>
      </c>
      <c r="O19" s="25">
        <v>901</v>
      </c>
      <c r="P19" s="25">
        <v>1336</v>
      </c>
      <c r="Q19" s="25">
        <v>1042</v>
      </c>
      <c r="R19" s="25">
        <v>876</v>
      </c>
      <c r="S19" s="25">
        <v>1135</v>
      </c>
      <c r="T19" s="25">
        <v>1131</v>
      </c>
      <c r="U19" s="25">
        <v>1015</v>
      </c>
      <c r="V19" s="25">
        <v>946</v>
      </c>
      <c r="W19" s="25">
        <v>979</v>
      </c>
      <c r="X19" s="25">
        <v>1374</v>
      </c>
      <c r="Y19" s="25">
        <v>1102</v>
      </c>
      <c r="Z19" s="25">
        <v>733</v>
      </c>
      <c r="AA19" s="25">
        <v>0</v>
      </c>
      <c r="AB19" s="25">
        <v>608</v>
      </c>
      <c r="AC19" s="25">
        <v>192</v>
      </c>
      <c r="AD19" s="25">
        <v>2836</v>
      </c>
      <c r="AE19" s="25">
        <v>1596</v>
      </c>
      <c r="AF19" s="25">
        <v>1774</v>
      </c>
      <c r="AG19" s="25">
        <v>1518</v>
      </c>
      <c r="AH19" s="25">
        <v>460</v>
      </c>
      <c r="AI19" s="25">
        <v>1732</v>
      </c>
      <c r="AJ19" s="25">
        <v>2078</v>
      </c>
      <c r="AK19" s="25">
        <v>1219</v>
      </c>
      <c r="AL19" s="25">
        <v>0</v>
      </c>
      <c r="AM19" s="25">
        <v>785</v>
      </c>
      <c r="AN19" s="25">
        <v>497</v>
      </c>
      <c r="AO19" s="25">
        <v>471</v>
      </c>
      <c r="AP19" s="25">
        <v>444</v>
      </c>
      <c r="AQ19" s="25">
        <v>77</v>
      </c>
      <c r="AR19" s="25">
        <v>614</v>
      </c>
      <c r="AS19" s="25">
        <v>447</v>
      </c>
      <c r="AT19" s="25">
        <v>451</v>
      </c>
      <c r="AU19" s="25">
        <v>599</v>
      </c>
      <c r="AV19" s="25">
        <v>458</v>
      </c>
      <c r="AW19" s="25">
        <v>504</v>
      </c>
      <c r="AX19" s="25">
        <v>557</v>
      </c>
      <c r="AY19" s="25">
        <v>229</v>
      </c>
      <c r="AZ19" s="25">
        <v>0</v>
      </c>
      <c r="BA19" s="25">
        <v>0</v>
      </c>
      <c r="BB19" s="25">
        <v>0</v>
      </c>
      <c r="BC19" s="25">
        <v>703</v>
      </c>
      <c r="BD19" s="25">
        <v>1370</v>
      </c>
      <c r="BE19" s="25">
        <v>1874</v>
      </c>
      <c r="BF19" s="25">
        <v>1573</v>
      </c>
      <c r="BG19" s="25">
        <v>1268</v>
      </c>
      <c r="BH19" s="25">
        <v>1511</v>
      </c>
      <c r="BI19" s="25">
        <v>1793</v>
      </c>
      <c r="BJ19" s="25">
        <v>1173</v>
      </c>
      <c r="BK19" s="25">
        <v>1517</v>
      </c>
      <c r="BL19" s="25">
        <v>1195</v>
      </c>
      <c r="BM19" s="25">
        <v>1657</v>
      </c>
      <c r="BN19" s="25">
        <v>1387</v>
      </c>
      <c r="BO19" s="25">
        <v>1504</v>
      </c>
      <c r="BP19" s="93">
        <f>IFERROR(SUM(I19:BO19)/SUM(I20:BO20),0)</f>
        <v>0.99998212498212502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1127</v>
      </c>
      <c r="K20" s="41">
        <v>1076</v>
      </c>
      <c r="L20" s="41">
        <v>622</v>
      </c>
      <c r="M20" s="41">
        <v>1058</v>
      </c>
      <c r="N20" s="41">
        <v>819</v>
      </c>
      <c r="O20" s="41">
        <v>901</v>
      </c>
      <c r="P20" s="41">
        <v>1336</v>
      </c>
      <c r="Q20" s="41">
        <v>1042</v>
      </c>
      <c r="R20" s="41">
        <v>876</v>
      </c>
      <c r="S20" s="41">
        <v>1135</v>
      </c>
      <c r="T20" s="41">
        <v>1131</v>
      </c>
      <c r="U20" s="41">
        <v>1015</v>
      </c>
      <c r="V20" s="41">
        <v>946</v>
      </c>
      <c r="W20" s="41">
        <v>979</v>
      </c>
      <c r="X20" s="41">
        <v>1374</v>
      </c>
      <c r="Y20" s="41">
        <v>1102</v>
      </c>
      <c r="Z20" s="41">
        <v>733</v>
      </c>
      <c r="AA20" s="41">
        <v>0</v>
      </c>
      <c r="AB20" s="41">
        <v>608</v>
      </c>
      <c r="AC20" s="41">
        <v>192</v>
      </c>
      <c r="AD20" s="41">
        <v>2836</v>
      </c>
      <c r="AE20" s="41">
        <v>1596</v>
      </c>
      <c r="AF20" s="41">
        <v>1774</v>
      </c>
      <c r="AG20" s="41">
        <v>1518</v>
      </c>
      <c r="AH20" s="41">
        <v>460</v>
      </c>
      <c r="AI20" s="41">
        <v>1732</v>
      </c>
      <c r="AJ20" s="41">
        <v>2078</v>
      </c>
      <c r="AK20" s="41">
        <v>1219</v>
      </c>
      <c r="AL20" s="41">
        <v>0</v>
      </c>
      <c r="AM20" s="41">
        <v>785</v>
      </c>
      <c r="AN20" s="41">
        <v>497</v>
      </c>
      <c r="AO20" s="41">
        <v>471</v>
      </c>
      <c r="AP20" s="41">
        <v>444</v>
      </c>
      <c r="AQ20" s="41">
        <v>77</v>
      </c>
      <c r="AR20" s="41">
        <v>614</v>
      </c>
      <c r="AS20" s="41">
        <v>447</v>
      </c>
      <c r="AT20" s="41">
        <v>451</v>
      </c>
      <c r="AU20" s="41">
        <v>600</v>
      </c>
      <c r="AV20" s="41">
        <v>458</v>
      </c>
      <c r="AW20" s="41">
        <v>504</v>
      </c>
      <c r="AX20" s="41">
        <v>557</v>
      </c>
      <c r="AY20" s="41">
        <v>229</v>
      </c>
      <c r="AZ20" s="41">
        <v>0</v>
      </c>
      <c r="BA20" s="41">
        <v>0</v>
      </c>
      <c r="BB20" s="41">
        <v>0</v>
      </c>
      <c r="BC20" s="41">
        <v>703</v>
      </c>
      <c r="BD20" s="41">
        <v>1370</v>
      </c>
      <c r="BE20" s="41">
        <v>1874</v>
      </c>
      <c r="BF20" s="41">
        <v>1573</v>
      </c>
      <c r="BG20" s="41">
        <v>1268</v>
      </c>
      <c r="BH20" s="41">
        <v>1511</v>
      </c>
      <c r="BI20" s="41">
        <v>1793</v>
      </c>
      <c r="BJ20" s="41">
        <v>1173</v>
      </c>
      <c r="BK20" s="41">
        <v>1517</v>
      </c>
      <c r="BL20" s="41">
        <v>1195</v>
      </c>
      <c r="BM20" s="41">
        <v>1657</v>
      </c>
      <c r="BN20" s="41">
        <v>1387</v>
      </c>
      <c r="BO20" s="41">
        <v>1504</v>
      </c>
      <c r="BP20" s="93"/>
    </row>
    <row r="21" spans="1:80" s="43" customFormat="1" ht="7.5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1814</v>
      </c>
      <c r="K22" s="25">
        <v>1900</v>
      </c>
      <c r="L22" s="25">
        <v>1722</v>
      </c>
      <c r="M22" s="25">
        <v>1533</v>
      </c>
      <c r="N22" s="25">
        <v>1330</v>
      </c>
      <c r="O22" s="25">
        <v>1080</v>
      </c>
      <c r="P22" s="25">
        <v>1487</v>
      </c>
      <c r="Q22" s="25">
        <v>1650</v>
      </c>
      <c r="R22" s="25">
        <v>1707</v>
      </c>
      <c r="S22" s="25">
        <v>1598</v>
      </c>
      <c r="T22" s="25">
        <v>1498</v>
      </c>
      <c r="U22" s="25">
        <v>1578</v>
      </c>
      <c r="V22" s="25">
        <v>1377</v>
      </c>
      <c r="W22" s="25">
        <v>1448</v>
      </c>
      <c r="X22" s="25">
        <v>2061</v>
      </c>
      <c r="Y22" s="25">
        <v>2205</v>
      </c>
      <c r="Z22" s="25">
        <v>2458</v>
      </c>
      <c r="AA22" s="25">
        <v>2458</v>
      </c>
      <c r="AB22" s="25">
        <v>2681</v>
      </c>
      <c r="AC22" s="25">
        <v>1675</v>
      </c>
      <c r="AD22" s="25">
        <v>2997</v>
      </c>
      <c r="AE22" s="25">
        <v>2649</v>
      </c>
      <c r="AF22" s="25">
        <v>2288</v>
      </c>
      <c r="AG22" s="25">
        <v>1876</v>
      </c>
      <c r="AH22" s="25">
        <v>2073</v>
      </c>
      <c r="AI22" s="25">
        <v>2637</v>
      </c>
      <c r="AJ22" s="25">
        <v>2424</v>
      </c>
      <c r="AK22" s="25">
        <v>2223</v>
      </c>
      <c r="AL22" s="25">
        <v>2757</v>
      </c>
      <c r="AM22" s="25">
        <v>1389</v>
      </c>
      <c r="AN22" s="25">
        <v>1124</v>
      </c>
      <c r="AO22" s="25">
        <v>1009</v>
      </c>
      <c r="AP22" s="25">
        <v>757</v>
      </c>
      <c r="AQ22" s="25">
        <v>718</v>
      </c>
      <c r="AR22" s="25">
        <v>972</v>
      </c>
      <c r="AS22" s="25">
        <v>932</v>
      </c>
      <c r="AT22" s="25">
        <v>1078</v>
      </c>
      <c r="AU22" s="25">
        <v>1143</v>
      </c>
      <c r="AV22" s="25">
        <v>1044</v>
      </c>
      <c r="AW22" s="25">
        <v>1160</v>
      </c>
      <c r="AX22" s="25">
        <v>1187</v>
      </c>
      <c r="AY22" s="25">
        <v>1163</v>
      </c>
      <c r="AZ22" s="25">
        <v>1115</v>
      </c>
      <c r="BA22" s="25">
        <v>0</v>
      </c>
      <c r="BB22" s="25">
        <v>0</v>
      </c>
      <c r="BC22" s="25">
        <v>1334</v>
      </c>
      <c r="BD22" s="25">
        <v>1517</v>
      </c>
      <c r="BE22" s="25">
        <v>1956</v>
      </c>
      <c r="BF22" s="25">
        <v>2171</v>
      </c>
      <c r="BG22" s="25">
        <v>1929</v>
      </c>
      <c r="BH22" s="25">
        <v>1823</v>
      </c>
      <c r="BI22" s="25">
        <v>2142</v>
      </c>
      <c r="BJ22" s="25">
        <v>1824</v>
      </c>
      <c r="BK22" s="25">
        <v>1857</v>
      </c>
      <c r="BL22" s="25">
        <v>1522</v>
      </c>
      <c r="BM22" s="25">
        <v>1749</v>
      </c>
      <c r="BN22" s="25">
        <v>1736</v>
      </c>
      <c r="BO22" s="25">
        <v>1790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1814</v>
      </c>
      <c r="K23" s="41">
        <v>1900</v>
      </c>
      <c r="L23" s="41">
        <v>1722</v>
      </c>
      <c r="M23" s="41">
        <v>1533</v>
      </c>
      <c r="N23" s="41">
        <v>1330</v>
      </c>
      <c r="O23" s="41">
        <v>1080</v>
      </c>
      <c r="P23" s="41">
        <v>1487</v>
      </c>
      <c r="Q23" s="41">
        <v>1650</v>
      </c>
      <c r="R23" s="41">
        <v>1707</v>
      </c>
      <c r="S23" s="41">
        <v>1598</v>
      </c>
      <c r="T23" s="41">
        <v>1498</v>
      </c>
      <c r="U23" s="41">
        <v>1578</v>
      </c>
      <c r="V23" s="41">
        <v>1377</v>
      </c>
      <c r="W23" s="41">
        <v>1448</v>
      </c>
      <c r="X23" s="41">
        <v>2061</v>
      </c>
      <c r="Y23" s="41">
        <v>2205</v>
      </c>
      <c r="Z23" s="41">
        <v>2458</v>
      </c>
      <c r="AA23" s="41">
        <v>2458</v>
      </c>
      <c r="AB23" s="41">
        <v>2681</v>
      </c>
      <c r="AC23" s="41">
        <v>1675</v>
      </c>
      <c r="AD23" s="41">
        <v>2997</v>
      </c>
      <c r="AE23" s="41">
        <v>2649</v>
      </c>
      <c r="AF23" s="41">
        <v>2288</v>
      </c>
      <c r="AG23" s="41">
        <v>1876</v>
      </c>
      <c r="AH23" s="41">
        <v>2073</v>
      </c>
      <c r="AI23" s="41">
        <v>2637</v>
      </c>
      <c r="AJ23" s="41">
        <v>2424</v>
      </c>
      <c r="AK23" s="41">
        <v>2223</v>
      </c>
      <c r="AL23" s="41">
        <v>2757</v>
      </c>
      <c r="AM23" s="41">
        <v>1389</v>
      </c>
      <c r="AN23" s="41">
        <v>1124</v>
      </c>
      <c r="AO23" s="41">
        <v>1009</v>
      </c>
      <c r="AP23" s="41">
        <v>757</v>
      </c>
      <c r="AQ23" s="41">
        <v>718</v>
      </c>
      <c r="AR23" s="41">
        <v>972</v>
      </c>
      <c r="AS23" s="41">
        <v>932</v>
      </c>
      <c r="AT23" s="41">
        <v>1078</v>
      </c>
      <c r="AU23" s="41">
        <v>1143</v>
      </c>
      <c r="AV23" s="41">
        <v>1044</v>
      </c>
      <c r="AW23" s="41">
        <v>1160</v>
      </c>
      <c r="AX23" s="41">
        <v>1187</v>
      </c>
      <c r="AY23" s="41">
        <v>1163</v>
      </c>
      <c r="AZ23" s="41">
        <v>1115</v>
      </c>
      <c r="BA23" s="41">
        <v>0</v>
      </c>
      <c r="BB23" s="41">
        <v>0</v>
      </c>
      <c r="BC23" s="41">
        <v>1334</v>
      </c>
      <c r="BD23" s="41">
        <v>1517</v>
      </c>
      <c r="BE23" s="41">
        <v>1956</v>
      </c>
      <c r="BF23" s="41">
        <v>2171</v>
      </c>
      <c r="BG23" s="41">
        <v>1929</v>
      </c>
      <c r="BH23" s="41">
        <v>1823</v>
      </c>
      <c r="BI23" s="41">
        <v>2142</v>
      </c>
      <c r="BJ23" s="41">
        <v>1824</v>
      </c>
      <c r="BK23" s="41">
        <v>1857</v>
      </c>
      <c r="BL23" s="41">
        <v>1522</v>
      </c>
      <c r="BM23" s="41">
        <v>1749</v>
      </c>
      <c r="BN23" s="41">
        <v>1736</v>
      </c>
      <c r="BO23" s="41">
        <v>1790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1104</v>
      </c>
      <c r="K25" s="25">
        <v>982</v>
      </c>
      <c r="L25" s="25">
        <v>800</v>
      </c>
      <c r="M25" s="25">
        <v>1247</v>
      </c>
      <c r="N25" s="25">
        <v>1022</v>
      </c>
      <c r="O25" s="25">
        <v>1151</v>
      </c>
      <c r="P25" s="25">
        <v>915</v>
      </c>
      <c r="Q25" s="25">
        <v>879</v>
      </c>
      <c r="R25" s="25">
        <v>819</v>
      </c>
      <c r="S25" s="25">
        <v>1244</v>
      </c>
      <c r="T25" s="25">
        <v>1231</v>
      </c>
      <c r="U25" s="25">
        <v>935</v>
      </c>
      <c r="V25" s="25">
        <v>1134</v>
      </c>
      <c r="W25" s="25">
        <v>908</v>
      </c>
      <c r="X25" s="25">
        <v>761</v>
      </c>
      <c r="Y25" s="25">
        <v>958</v>
      </c>
      <c r="Z25" s="25">
        <v>472</v>
      </c>
      <c r="AA25" s="25">
        <v>0</v>
      </c>
      <c r="AB25" s="25">
        <v>385</v>
      </c>
      <c r="AC25" s="25">
        <v>1198</v>
      </c>
      <c r="AD25" s="25">
        <v>1514</v>
      </c>
      <c r="AE25" s="25">
        <v>1944</v>
      </c>
      <c r="AF25" s="25">
        <v>2135</v>
      </c>
      <c r="AG25" s="25">
        <v>1921</v>
      </c>
      <c r="AH25" s="25">
        <v>263</v>
      </c>
      <c r="AI25" s="25">
        <v>1168</v>
      </c>
      <c r="AJ25" s="25">
        <v>2291</v>
      </c>
      <c r="AK25" s="25">
        <v>1338</v>
      </c>
      <c r="AL25" s="25">
        <v>251</v>
      </c>
      <c r="AM25" s="25">
        <v>1368</v>
      </c>
      <c r="AN25" s="25">
        <v>762</v>
      </c>
      <c r="AO25" s="25">
        <v>586</v>
      </c>
      <c r="AP25" s="25">
        <v>689</v>
      </c>
      <c r="AQ25" s="25">
        <v>116</v>
      </c>
      <c r="AR25" s="25">
        <v>360</v>
      </c>
      <c r="AS25" s="25">
        <v>487</v>
      </c>
      <c r="AT25" s="25">
        <v>305</v>
      </c>
      <c r="AU25" s="25">
        <v>502</v>
      </c>
      <c r="AV25" s="25">
        <v>557</v>
      </c>
      <c r="AW25" s="25">
        <v>388</v>
      </c>
      <c r="AX25" s="25">
        <v>530</v>
      </c>
      <c r="AY25" s="25">
        <v>253</v>
      </c>
      <c r="AZ25" s="25">
        <v>418</v>
      </c>
      <c r="BA25" s="25">
        <v>0</v>
      </c>
      <c r="BB25" s="25">
        <v>0</v>
      </c>
      <c r="BC25" s="25">
        <v>58</v>
      </c>
      <c r="BD25" s="25">
        <v>1187</v>
      </c>
      <c r="BE25" s="25">
        <v>1435</v>
      </c>
      <c r="BF25" s="25">
        <v>1358</v>
      </c>
      <c r="BG25" s="25">
        <v>1510</v>
      </c>
      <c r="BH25" s="25">
        <v>1535</v>
      </c>
      <c r="BI25" s="25">
        <v>1474</v>
      </c>
      <c r="BJ25" s="25">
        <v>1491</v>
      </c>
      <c r="BK25" s="25">
        <v>1484</v>
      </c>
      <c r="BL25" s="25">
        <v>1522</v>
      </c>
      <c r="BM25" s="25">
        <v>1420</v>
      </c>
      <c r="BN25" s="25">
        <v>1400</v>
      </c>
      <c r="BO25" s="25">
        <v>1450</v>
      </c>
      <c r="BP25" s="93">
        <f>IFERROR(SUM(I25:BO25)/SUM(I26:BO26),0)</f>
        <v>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1104</v>
      </c>
      <c r="K26" s="41">
        <v>982</v>
      </c>
      <c r="L26" s="41">
        <v>800</v>
      </c>
      <c r="M26" s="41">
        <v>1247</v>
      </c>
      <c r="N26" s="41">
        <v>1022</v>
      </c>
      <c r="O26" s="41">
        <v>1151</v>
      </c>
      <c r="P26" s="41">
        <v>915</v>
      </c>
      <c r="Q26" s="41">
        <v>879</v>
      </c>
      <c r="R26" s="41">
        <v>819</v>
      </c>
      <c r="S26" s="41">
        <v>1244</v>
      </c>
      <c r="T26" s="41">
        <v>1231</v>
      </c>
      <c r="U26" s="41">
        <v>935</v>
      </c>
      <c r="V26" s="41">
        <v>1134</v>
      </c>
      <c r="W26" s="41">
        <v>908</v>
      </c>
      <c r="X26" s="41">
        <v>761</v>
      </c>
      <c r="Y26" s="41">
        <v>958</v>
      </c>
      <c r="Z26" s="41">
        <v>472</v>
      </c>
      <c r="AA26" s="41">
        <v>0</v>
      </c>
      <c r="AB26" s="41">
        <v>385</v>
      </c>
      <c r="AC26" s="41">
        <v>1198</v>
      </c>
      <c r="AD26" s="41">
        <v>1514</v>
      </c>
      <c r="AE26" s="41">
        <v>1944</v>
      </c>
      <c r="AF26" s="41">
        <v>2135</v>
      </c>
      <c r="AG26" s="41">
        <v>1921</v>
      </c>
      <c r="AH26" s="41">
        <v>263</v>
      </c>
      <c r="AI26" s="41">
        <v>1168</v>
      </c>
      <c r="AJ26" s="41">
        <v>2291</v>
      </c>
      <c r="AK26" s="41">
        <v>1338</v>
      </c>
      <c r="AL26" s="41">
        <v>251</v>
      </c>
      <c r="AM26" s="41">
        <v>1368</v>
      </c>
      <c r="AN26" s="41">
        <v>762</v>
      </c>
      <c r="AO26" s="41">
        <v>586</v>
      </c>
      <c r="AP26" s="41">
        <v>689</v>
      </c>
      <c r="AQ26" s="41">
        <v>116</v>
      </c>
      <c r="AR26" s="41">
        <v>360</v>
      </c>
      <c r="AS26" s="41">
        <v>487</v>
      </c>
      <c r="AT26" s="41">
        <v>305</v>
      </c>
      <c r="AU26" s="41">
        <v>502</v>
      </c>
      <c r="AV26" s="41">
        <v>557</v>
      </c>
      <c r="AW26" s="41">
        <v>388</v>
      </c>
      <c r="AX26" s="41">
        <v>530</v>
      </c>
      <c r="AY26" s="41">
        <v>253</v>
      </c>
      <c r="AZ26" s="41">
        <v>418</v>
      </c>
      <c r="BA26" s="41">
        <v>0</v>
      </c>
      <c r="BB26" s="41">
        <v>0</v>
      </c>
      <c r="BC26" s="41">
        <v>58</v>
      </c>
      <c r="BD26" s="41">
        <v>1187</v>
      </c>
      <c r="BE26" s="41">
        <v>1435</v>
      </c>
      <c r="BF26" s="41">
        <v>1358</v>
      </c>
      <c r="BG26" s="41">
        <v>1510</v>
      </c>
      <c r="BH26" s="41">
        <v>1535</v>
      </c>
      <c r="BI26" s="41">
        <v>1474</v>
      </c>
      <c r="BJ26" s="41">
        <v>1491</v>
      </c>
      <c r="BK26" s="41">
        <v>1484</v>
      </c>
      <c r="BL26" s="41">
        <v>1522</v>
      </c>
      <c r="BM26" s="41">
        <v>1420</v>
      </c>
      <c r="BN26" s="41">
        <v>1400</v>
      </c>
      <c r="BO26" s="41">
        <v>1450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A24:BP24"/>
    <mergeCell ref="A22:A23"/>
    <mergeCell ref="B22:B23"/>
    <mergeCell ref="C22:C23"/>
    <mergeCell ref="D22:D23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A12:BP12"/>
    <mergeCell ref="A10:A11"/>
    <mergeCell ref="B10:B11"/>
    <mergeCell ref="C10:C11"/>
    <mergeCell ref="D10:D11"/>
    <mergeCell ref="E10:E11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BP25:BP26"/>
    <mergeCell ref="I29:L29"/>
    <mergeCell ref="B34:M34"/>
    <mergeCell ref="A25:A26"/>
    <mergeCell ref="B25:B26"/>
    <mergeCell ref="C25:C26"/>
    <mergeCell ref="D25:D26"/>
    <mergeCell ref="E25:E26"/>
    <mergeCell ref="B35:G35"/>
    <mergeCell ref="H35:M35"/>
    <mergeCell ref="B36:G37"/>
    <mergeCell ref="H36:M37"/>
    <mergeCell ref="F25:F26"/>
    <mergeCell ref="G25:G26"/>
  </mergeCells>
  <conditionalFormatting sqref="I21:BO21">
    <cfRule type="colorScale" priority="5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56" priority="18" operator="greaterThan">
      <formula>95%</formula>
    </cfRule>
    <cfRule type="cellIs" dxfId="355" priority="19" operator="greaterThanOrEqual">
      <formula>90%</formula>
    </cfRule>
    <cfRule type="cellIs" dxfId="354" priority="20" operator="lessThan">
      <formula>89.99%</formula>
    </cfRule>
  </conditionalFormatting>
  <conditionalFormatting sqref="BP13">
    <cfRule type="cellIs" dxfId="353" priority="15" operator="greaterThan">
      <formula>95%</formula>
    </cfRule>
    <cfRule type="cellIs" dxfId="352" priority="16" operator="greaterThanOrEqual">
      <formula>90%</formula>
    </cfRule>
    <cfRule type="cellIs" dxfId="351" priority="17" operator="lessThan">
      <formula>89.99%</formula>
    </cfRule>
  </conditionalFormatting>
  <conditionalFormatting sqref="BP16">
    <cfRule type="cellIs" dxfId="350" priority="12" operator="greaterThan">
      <formula>95%</formula>
    </cfRule>
    <cfRule type="cellIs" dxfId="349" priority="13" operator="greaterThanOrEqual">
      <formula>90%</formula>
    </cfRule>
    <cfRule type="cellIs" dxfId="348" priority="14" operator="lessThan">
      <formula>89.99%</formula>
    </cfRule>
  </conditionalFormatting>
  <conditionalFormatting sqref="BP19">
    <cfRule type="cellIs" dxfId="347" priority="9" operator="greaterThan">
      <formula>95%</formula>
    </cfRule>
    <cfRule type="cellIs" dxfId="346" priority="10" operator="greaterThanOrEqual">
      <formula>90%</formula>
    </cfRule>
    <cfRule type="cellIs" dxfId="345" priority="11" operator="lessThan">
      <formula>89.99%</formula>
    </cfRule>
  </conditionalFormatting>
  <conditionalFormatting sqref="BP22">
    <cfRule type="cellIs" dxfId="344" priority="1" operator="greaterThanOrEqual">
      <formula>100%</formula>
    </cfRule>
    <cfRule type="cellIs" dxfId="343" priority="2" operator="lessThan">
      <formula>99.99%</formula>
    </cfRule>
  </conditionalFormatting>
  <conditionalFormatting sqref="BP25">
    <cfRule type="cellIs" dxfId="342" priority="3" operator="greaterThan">
      <formula>95%</formula>
    </cfRule>
    <cfRule type="cellIs" dxfId="341" priority="4" operator="greaterThanOrEqual">
      <formula>90%</formula>
    </cfRule>
    <cfRule type="cellIs" dxfId="34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98ABAE10-295B-48A5-9A48-A26CB9D2307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8B36E-4B67-48F7-A0BD-002F97097493}">
  <sheetPr>
    <tabColor rgb="FF7030A0"/>
  </sheetPr>
  <dimension ref="A1:CB48"/>
  <sheetViews>
    <sheetView showGridLines="0" topLeftCell="AM1" zoomScale="70" zoomScaleNormal="7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8</v>
      </c>
      <c r="F2" s="85" t="s">
        <v>20</v>
      </c>
      <c r="G2" s="85"/>
      <c r="H2" s="22">
        <v>90852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115</v>
      </c>
      <c r="K10" s="25">
        <v>120</v>
      </c>
      <c r="L10" s="25">
        <v>75</v>
      </c>
      <c r="M10" s="25">
        <v>108</v>
      </c>
      <c r="N10" s="25">
        <v>99</v>
      </c>
      <c r="O10" s="25">
        <v>127</v>
      </c>
      <c r="P10" s="25">
        <v>119</v>
      </c>
      <c r="Q10" s="25">
        <v>113</v>
      </c>
      <c r="R10" s="25">
        <v>97</v>
      </c>
      <c r="S10" s="25">
        <v>112</v>
      </c>
      <c r="T10" s="25">
        <v>100</v>
      </c>
      <c r="U10" s="25">
        <v>85</v>
      </c>
      <c r="V10" s="25">
        <v>114</v>
      </c>
      <c r="W10" s="25">
        <v>133</v>
      </c>
      <c r="X10" s="25">
        <v>121</v>
      </c>
      <c r="Y10" s="25">
        <v>116</v>
      </c>
      <c r="Z10" s="25">
        <v>85</v>
      </c>
      <c r="AA10" s="25">
        <v>23</v>
      </c>
      <c r="AB10" s="25">
        <v>87</v>
      </c>
      <c r="AC10" s="25">
        <v>210</v>
      </c>
      <c r="AD10" s="25">
        <v>216</v>
      </c>
      <c r="AE10" s="25">
        <v>222</v>
      </c>
      <c r="AF10" s="25">
        <v>241</v>
      </c>
      <c r="AG10" s="25">
        <v>210</v>
      </c>
      <c r="AH10" s="25">
        <v>55</v>
      </c>
      <c r="AI10" s="25">
        <v>73</v>
      </c>
      <c r="AJ10" s="25">
        <v>105</v>
      </c>
      <c r="AK10" s="25">
        <v>106</v>
      </c>
      <c r="AL10" s="25">
        <v>5</v>
      </c>
      <c r="AM10" s="25">
        <v>58</v>
      </c>
      <c r="AN10" s="25">
        <v>56</v>
      </c>
      <c r="AO10" s="25">
        <v>13</v>
      </c>
      <c r="AP10" s="25">
        <v>57</v>
      </c>
      <c r="AQ10" s="25">
        <v>11</v>
      </c>
      <c r="AR10" s="25">
        <v>30</v>
      </c>
      <c r="AS10" s="25">
        <v>45</v>
      </c>
      <c r="AT10" s="25">
        <v>29</v>
      </c>
      <c r="AU10" s="25">
        <v>53</v>
      </c>
      <c r="AV10" s="25">
        <v>50</v>
      </c>
      <c r="AW10" s="25">
        <v>50</v>
      </c>
      <c r="AX10" s="25">
        <v>61</v>
      </c>
      <c r="AY10" s="25">
        <v>32</v>
      </c>
      <c r="AZ10" s="25">
        <v>0</v>
      </c>
      <c r="BA10" s="25">
        <v>0</v>
      </c>
      <c r="BB10" s="25">
        <v>0</v>
      </c>
      <c r="BC10" s="25">
        <v>80</v>
      </c>
      <c r="BD10" s="25">
        <v>100</v>
      </c>
      <c r="BE10" s="25">
        <v>120</v>
      </c>
      <c r="BF10" s="25">
        <v>128</v>
      </c>
      <c r="BG10" s="25">
        <v>141</v>
      </c>
      <c r="BH10" s="25">
        <v>138</v>
      </c>
      <c r="BI10" s="25">
        <v>125</v>
      </c>
      <c r="BJ10" s="25">
        <v>140</v>
      </c>
      <c r="BK10" s="25">
        <v>132</v>
      </c>
      <c r="BL10" s="25">
        <v>140</v>
      </c>
      <c r="BM10" s="25">
        <v>129</v>
      </c>
      <c r="BN10" s="25">
        <v>112</v>
      </c>
      <c r="BO10" s="25">
        <v>128</v>
      </c>
      <c r="BP10" s="93">
        <f>IFERROR(SUM(I10:BO10)/SUM(I11:BO11),0)</f>
        <v>0.95083090628747646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115</v>
      </c>
      <c r="K11" s="41">
        <v>120</v>
      </c>
      <c r="L11" s="41">
        <v>75</v>
      </c>
      <c r="M11" s="41">
        <v>108</v>
      </c>
      <c r="N11" s="41">
        <v>99</v>
      </c>
      <c r="O11" s="41">
        <v>127</v>
      </c>
      <c r="P11" s="41">
        <v>119</v>
      </c>
      <c r="Q11" s="41">
        <v>113</v>
      </c>
      <c r="R11" s="41">
        <v>97</v>
      </c>
      <c r="S11" s="41">
        <v>112</v>
      </c>
      <c r="T11" s="41">
        <v>100</v>
      </c>
      <c r="U11" s="41">
        <v>85</v>
      </c>
      <c r="V11" s="41">
        <v>114</v>
      </c>
      <c r="W11" s="41">
        <v>133</v>
      </c>
      <c r="X11" s="41">
        <v>121</v>
      </c>
      <c r="Y11" s="41">
        <v>116</v>
      </c>
      <c r="Z11" s="41">
        <v>85</v>
      </c>
      <c r="AA11" s="41">
        <v>23</v>
      </c>
      <c r="AB11" s="41">
        <v>87</v>
      </c>
      <c r="AC11" s="41">
        <v>210</v>
      </c>
      <c r="AD11" s="41">
        <v>216</v>
      </c>
      <c r="AE11" s="41">
        <v>222</v>
      </c>
      <c r="AF11" s="41">
        <v>241</v>
      </c>
      <c r="AG11" s="41">
        <v>210</v>
      </c>
      <c r="AH11" s="41">
        <v>55</v>
      </c>
      <c r="AI11" s="41">
        <v>73</v>
      </c>
      <c r="AJ11" s="41">
        <v>105</v>
      </c>
      <c r="AK11" s="41">
        <v>106</v>
      </c>
      <c r="AL11" s="41">
        <v>5</v>
      </c>
      <c r="AM11" s="41">
        <v>58</v>
      </c>
      <c r="AN11" s="41">
        <v>56</v>
      </c>
      <c r="AO11" s="41">
        <v>52</v>
      </c>
      <c r="AP11" s="41">
        <v>57</v>
      </c>
      <c r="AQ11" s="41">
        <v>11</v>
      </c>
      <c r="AR11" s="41">
        <v>43</v>
      </c>
      <c r="AS11" s="41">
        <v>52</v>
      </c>
      <c r="AT11" s="41">
        <v>31</v>
      </c>
      <c r="AU11" s="41">
        <v>61</v>
      </c>
      <c r="AV11" s="41">
        <v>53</v>
      </c>
      <c r="AW11" s="41">
        <v>55</v>
      </c>
      <c r="AX11" s="41">
        <v>65</v>
      </c>
      <c r="AY11" s="41">
        <v>34</v>
      </c>
      <c r="AZ11" s="41">
        <v>0</v>
      </c>
      <c r="BA11" s="41">
        <v>0</v>
      </c>
      <c r="BB11" s="41">
        <v>0</v>
      </c>
      <c r="BC11" s="41">
        <v>103</v>
      </c>
      <c r="BD11" s="41">
        <v>136</v>
      </c>
      <c r="BE11" s="41">
        <v>152</v>
      </c>
      <c r="BF11" s="41">
        <v>145</v>
      </c>
      <c r="BG11" s="41">
        <v>148</v>
      </c>
      <c r="BH11" s="41">
        <v>153</v>
      </c>
      <c r="BI11" s="41">
        <v>136</v>
      </c>
      <c r="BJ11" s="41">
        <v>149</v>
      </c>
      <c r="BK11" s="41">
        <v>143</v>
      </c>
      <c r="BL11" s="41">
        <v>154</v>
      </c>
      <c r="BM11" s="41">
        <v>143</v>
      </c>
      <c r="BN11" s="41">
        <v>118</v>
      </c>
      <c r="BO11" s="41">
        <v>137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1113</v>
      </c>
      <c r="K13" s="25">
        <v>1093</v>
      </c>
      <c r="L13" s="25">
        <v>720</v>
      </c>
      <c r="M13" s="25">
        <v>1056</v>
      </c>
      <c r="N13" s="25">
        <v>970</v>
      </c>
      <c r="O13" s="25">
        <v>1222</v>
      </c>
      <c r="P13" s="25">
        <v>1167</v>
      </c>
      <c r="Q13" s="25">
        <v>1107</v>
      </c>
      <c r="R13" s="25">
        <v>948</v>
      </c>
      <c r="S13" s="25">
        <v>1094</v>
      </c>
      <c r="T13" s="25">
        <v>984</v>
      </c>
      <c r="U13" s="25">
        <v>798</v>
      </c>
      <c r="V13" s="25">
        <v>1352</v>
      </c>
      <c r="W13" s="25">
        <v>1309</v>
      </c>
      <c r="X13" s="25">
        <v>1278</v>
      </c>
      <c r="Y13" s="25">
        <v>1161</v>
      </c>
      <c r="Z13" s="25">
        <v>847</v>
      </c>
      <c r="AA13" s="25">
        <v>228</v>
      </c>
      <c r="AB13" s="25">
        <v>874</v>
      </c>
      <c r="AC13" s="25">
        <v>2099</v>
      </c>
      <c r="AD13" s="25">
        <v>2148</v>
      </c>
      <c r="AE13" s="25">
        <v>2190</v>
      </c>
      <c r="AF13" s="25">
        <v>2383</v>
      </c>
      <c r="AG13" s="25">
        <v>2093</v>
      </c>
      <c r="AH13" s="25">
        <v>543</v>
      </c>
      <c r="AI13" s="25">
        <v>726</v>
      </c>
      <c r="AJ13" s="25">
        <v>1016</v>
      </c>
      <c r="AK13" s="25">
        <v>1032</v>
      </c>
      <c r="AL13" s="25">
        <v>49</v>
      </c>
      <c r="AM13" s="25">
        <v>560</v>
      </c>
      <c r="AN13" s="25">
        <v>555</v>
      </c>
      <c r="AO13" s="25">
        <v>504</v>
      </c>
      <c r="AP13" s="25">
        <v>579</v>
      </c>
      <c r="AQ13" s="25">
        <v>109</v>
      </c>
      <c r="AR13" s="25">
        <v>416</v>
      </c>
      <c r="AS13" s="25">
        <v>518</v>
      </c>
      <c r="AT13" s="25">
        <v>300</v>
      </c>
      <c r="AU13" s="25">
        <v>595</v>
      </c>
      <c r="AV13" s="25">
        <v>519</v>
      </c>
      <c r="AW13" s="25">
        <v>518</v>
      </c>
      <c r="AX13" s="25">
        <v>640</v>
      </c>
      <c r="AY13" s="25">
        <v>335</v>
      </c>
      <c r="AZ13" s="25">
        <v>0</v>
      </c>
      <c r="BA13" s="25">
        <v>0</v>
      </c>
      <c r="BB13" s="25">
        <v>0</v>
      </c>
      <c r="BC13" s="25">
        <v>1009</v>
      </c>
      <c r="BD13" s="25">
        <v>1321</v>
      </c>
      <c r="BE13" s="25">
        <v>1485</v>
      </c>
      <c r="BF13" s="25">
        <v>1414</v>
      </c>
      <c r="BG13" s="25">
        <v>1445</v>
      </c>
      <c r="BH13" s="25">
        <v>1500</v>
      </c>
      <c r="BI13" s="25">
        <v>1327</v>
      </c>
      <c r="BJ13" s="25">
        <v>1488</v>
      </c>
      <c r="BK13" s="25">
        <v>1392</v>
      </c>
      <c r="BL13" s="25">
        <v>1493</v>
      </c>
      <c r="BM13" s="25">
        <v>1397</v>
      </c>
      <c r="BN13" s="25">
        <v>1137</v>
      </c>
      <c r="BO13" s="25">
        <v>1335</v>
      </c>
      <c r="BP13" s="93">
        <f>IFERROR(SUM(I13:BO13)/SUM(I14:BO14),0)</f>
        <v>0.99822895143507029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1116</v>
      </c>
      <c r="K14" s="41">
        <v>1093</v>
      </c>
      <c r="L14" s="41">
        <v>725</v>
      </c>
      <c r="M14" s="41">
        <v>1057</v>
      </c>
      <c r="N14" s="41">
        <v>972</v>
      </c>
      <c r="O14" s="41">
        <v>1223</v>
      </c>
      <c r="P14" s="41">
        <v>1168</v>
      </c>
      <c r="Q14" s="41">
        <v>1108</v>
      </c>
      <c r="R14" s="41">
        <v>952</v>
      </c>
      <c r="S14" s="41">
        <v>1094</v>
      </c>
      <c r="T14" s="41">
        <v>984</v>
      </c>
      <c r="U14" s="41">
        <v>798</v>
      </c>
      <c r="V14" s="41">
        <v>1352</v>
      </c>
      <c r="W14" s="41">
        <v>1310</v>
      </c>
      <c r="X14" s="41">
        <v>1280</v>
      </c>
      <c r="Y14" s="41">
        <v>1163</v>
      </c>
      <c r="Z14" s="41">
        <v>852</v>
      </c>
      <c r="AA14" s="41">
        <v>229</v>
      </c>
      <c r="AB14" s="41">
        <v>874</v>
      </c>
      <c r="AC14" s="41">
        <v>2103</v>
      </c>
      <c r="AD14" s="41">
        <v>2154</v>
      </c>
      <c r="AE14" s="41">
        <v>2192</v>
      </c>
      <c r="AF14" s="41">
        <v>2387</v>
      </c>
      <c r="AG14" s="41">
        <v>2098</v>
      </c>
      <c r="AH14" s="41">
        <v>546</v>
      </c>
      <c r="AI14" s="41">
        <v>726</v>
      </c>
      <c r="AJ14" s="41">
        <v>1020</v>
      </c>
      <c r="AK14" s="41">
        <v>1032</v>
      </c>
      <c r="AL14" s="41">
        <v>49</v>
      </c>
      <c r="AM14" s="41">
        <v>560</v>
      </c>
      <c r="AN14" s="41">
        <v>556</v>
      </c>
      <c r="AO14" s="41">
        <v>504</v>
      </c>
      <c r="AP14" s="41">
        <v>579</v>
      </c>
      <c r="AQ14" s="41">
        <v>109</v>
      </c>
      <c r="AR14" s="41">
        <v>416</v>
      </c>
      <c r="AS14" s="41">
        <v>520</v>
      </c>
      <c r="AT14" s="41">
        <v>300</v>
      </c>
      <c r="AU14" s="41">
        <v>597</v>
      </c>
      <c r="AV14" s="41">
        <v>519</v>
      </c>
      <c r="AW14" s="41">
        <v>518</v>
      </c>
      <c r="AX14" s="41">
        <v>641</v>
      </c>
      <c r="AY14" s="41">
        <v>335</v>
      </c>
      <c r="AZ14" s="41">
        <v>0</v>
      </c>
      <c r="BA14" s="41">
        <v>0</v>
      </c>
      <c r="BB14" s="41">
        <v>0</v>
      </c>
      <c r="BC14" s="41">
        <v>1010</v>
      </c>
      <c r="BD14" s="41">
        <v>1322</v>
      </c>
      <c r="BE14" s="41">
        <v>1486</v>
      </c>
      <c r="BF14" s="41">
        <v>1416</v>
      </c>
      <c r="BG14" s="41">
        <v>1448</v>
      </c>
      <c r="BH14" s="41">
        <v>1502</v>
      </c>
      <c r="BI14" s="41">
        <v>1328</v>
      </c>
      <c r="BJ14" s="41">
        <v>1492</v>
      </c>
      <c r="BK14" s="41">
        <v>1396</v>
      </c>
      <c r="BL14" s="41">
        <v>1498</v>
      </c>
      <c r="BM14" s="41">
        <v>1402</v>
      </c>
      <c r="BN14" s="41">
        <v>1144</v>
      </c>
      <c r="BO14" s="41">
        <v>1338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1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1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1115</v>
      </c>
      <c r="K19" s="25">
        <v>1112</v>
      </c>
      <c r="L19" s="25">
        <v>592</v>
      </c>
      <c r="M19" s="25">
        <v>1213</v>
      </c>
      <c r="N19" s="25">
        <v>878</v>
      </c>
      <c r="O19" s="25">
        <v>980</v>
      </c>
      <c r="P19" s="25">
        <v>1417</v>
      </c>
      <c r="Q19" s="25">
        <v>1121</v>
      </c>
      <c r="R19" s="25">
        <v>1122</v>
      </c>
      <c r="S19" s="25">
        <v>865</v>
      </c>
      <c r="T19" s="25">
        <v>1131</v>
      </c>
      <c r="U19" s="25">
        <v>595</v>
      </c>
      <c r="V19" s="25">
        <v>1635</v>
      </c>
      <c r="W19" s="25">
        <v>1046</v>
      </c>
      <c r="X19" s="25">
        <v>1559</v>
      </c>
      <c r="Y19" s="25">
        <v>1136</v>
      </c>
      <c r="Z19" s="25">
        <v>807</v>
      </c>
      <c r="AA19" s="25">
        <v>0</v>
      </c>
      <c r="AB19" s="25">
        <v>597</v>
      </c>
      <c r="AC19" s="25">
        <v>1503</v>
      </c>
      <c r="AD19" s="25">
        <v>2447</v>
      </c>
      <c r="AE19" s="25">
        <v>1726</v>
      </c>
      <c r="AF19" s="25">
        <v>1965</v>
      </c>
      <c r="AG19" s="25">
        <v>2211</v>
      </c>
      <c r="AH19" s="25">
        <v>0</v>
      </c>
      <c r="AI19" s="25">
        <v>1943</v>
      </c>
      <c r="AJ19" s="25">
        <v>1881</v>
      </c>
      <c r="AK19" s="25">
        <v>1031</v>
      </c>
      <c r="AL19" s="25">
        <v>0</v>
      </c>
      <c r="AM19" s="25">
        <v>786</v>
      </c>
      <c r="AN19" s="25">
        <v>546</v>
      </c>
      <c r="AO19" s="25">
        <v>579</v>
      </c>
      <c r="AP19" s="25">
        <v>346</v>
      </c>
      <c r="AQ19" s="25">
        <v>81</v>
      </c>
      <c r="AR19" s="25">
        <v>642</v>
      </c>
      <c r="AS19" s="25">
        <v>516</v>
      </c>
      <c r="AT19" s="25">
        <v>316</v>
      </c>
      <c r="AU19" s="25">
        <v>549</v>
      </c>
      <c r="AV19" s="25">
        <v>463</v>
      </c>
      <c r="AW19" s="25">
        <v>564</v>
      </c>
      <c r="AX19" s="25">
        <v>618</v>
      </c>
      <c r="AY19" s="25">
        <v>219</v>
      </c>
      <c r="AZ19" s="25">
        <v>413</v>
      </c>
      <c r="BA19" s="25">
        <v>0</v>
      </c>
      <c r="BB19" s="25">
        <v>0</v>
      </c>
      <c r="BC19" s="25">
        <v>552</v>
      </c>
      <c r="BD19" s="25">
        <v>1043</v>
      </c>
      <c r="BE19" s="25">
        <v>1500</v>
      </c>
      <c r="BF19" s="25">
        <v>1722</v>
      </c>
      <c r="BG19" s="25">
        <v>1153</v>
      </c>
      <c r="BH19" s="25">
        <v>853</v>
      </c>
      <c r="BI19" s="25">
        <v>2041</v>
      </c>
      <c r="BJ19" s="25">
        <v>1725</v>
      </c>
      <c r="BK19" s="25">
        <v>1143</v>
      </c>
      <c r="BL19" s="25">
        <v>1165</v>
      </c>
      <c r="BM19" s="25">
        <v>1736</v>
      </c>
      <c r="BN19" s="25">
        <v>1139</v>
      </c>
      <c r="BO19" s="25">
        <v>1330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1115</v>
      </c>
      <c r="K20" s="41">
        <v>1112</v>
      </c>
      <c r="L20" s="41">
        <v>592</v>
      </c>
      <c r="M20" s="41">
        <v>1213</v>
      </c>
      <c r="N20" s="41">
        <v>878</v>
      </c>
      <c r="O20" s="41">
        <v>980</v>
      </c>
      <c r="P20" s="41">
        <v>1417</v>
      </c>
      <c r="Q20" s="41">
        <v>1121</v>
      </c>
      <c r="R20" s="41">
        <v>1122</v>
      </c>
      <c r="S20" s="41">
        <v>865</v>
      </c>
      <c r="T20" s="41">
        <v>1131</v>
      </c>
      <c r="U20" s="41">
        <v>595</v>
      </c>
      <c r="V20" s="41">
        <v>1635</v>
      </c>
      <c r="W20" s="41">
        <v>1046</v>
      </c>
      <c r="X20" s="41">
        <v>1559</v>
      </c>
      <c r="Y20" s="41">
        <v>1136</v>
      </c>
      <c r="Z20" s="41">
        <v>807</v>
      </c>
      <c r="AA20" s="41">
        <v>0</v>
      </c>
      <c r="AB20" s="41">
        <v>597</v>
      </c>
      <c r="AC20" s="41">
        <v>1503</v>
      </c>
      <c r="AD20" s="41">
        <v>2447</v>
      </c>
      <c r="AE20" s="41">
        <v>1726</v>
      </c>
      <c r="AF20" s="41">
        <v>1965</v>
      </c>
      <c r="AG20" s="41">
        <v>2211</v>
      </c>
      <c r="AH20" s="41">
        <v>0</v>
      </c>
      <c r="AI20" s="41">
        <v>1943</v>
      </c>
      <c r="AJ20" s="41">
        <v>1881</v>
      </c>
      <c r="AK20" s="41">
        <v>1031</v>
      </c>
      <c r="AL20" s="41">
        <v>0</v>
      </c>
      <c r="AM20" s="41">
        <v>786</v>
      </c>
      <c r="AN20" s="41">
        <v>546</v>
      </c>
      <c r="AO20" s="41">
        <v>579</v>
      </c>
      <c r="AP20" s="41">
        <v>346</v>
      </c>
      <c r="AQ20" s="41">
        <v>81</v>
      </c>
      <c r="AR20" s="41">
        <v>642</v>
      </c>
      <c r="AS20" s="41">
        <v>516</v>
      </c>
      <c r="AT20" s="41">
        <v>316</v>
      </c>
      <c r="AU20" s="41">
        <v>549</v>
      </c>
      <c r="AV20" s="41">
        <v>463</v>
      </c>
      <c r="AW20" s="41">
        <v>564</v>
      </c>
      <c r="AX20" s="41">
        <v>618</v>
      </c>
      <c r="AY20" s="41">
        <v>219</v>
      </c>
      <c r="AZ20" s="41">
        <v>413</v>
      </c>
      <c r="BA20" s="41">
        <v>0</v>
      </c>
      <c r="BB20" s="41">
        <v>0</v>
      </c>
      <c r="BC20" s="41">
        <v>552</v>
      </c>
      <c r="BD20" s="41">
        <v>1043</v>
      </c>
      <c r="BE20" s="41">
        <v>1500</v>
      </c>
      <c r="BF20" s="41">
        <v>1722</v>
      </c>
      <c r="BG20" s="41">
        <v>1153</v>
      </c>
      <c r="BH20" s="41">
        <v>853</v>
      </c>
      <c r="BI20" s="41">
        <v>2041</v>
      </c>
      <c r="BJ20" s="41">
        <v>1725</v>
      </c>
      <c r="BK20" s="41">
        <v>1143</v>
      </c>
      <c r="BL20" s="41">
        <v>1165</v>
      </c>
      <c r="BM20" s="41">
        <v>1736</v>
      </c>
      <c r="BN20" s="41">
        <v>1139</v>
      </c>
      <c r="BO20" s="41">
        <v>1330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2137</v>
      </c>
      <c r="K22" s="25">
        <v>2150</v>
      </c>
      <c r="L22" s="25">
        <v>1782</v>
      </c>
      <c r="M22" s="25">
        <v>2114</v>
      </c>
      <c r="N22" s="25">
        <v>1928</v>
      </c>
      <c r="O22" s="25">
        <v>1970</v>
      </c>
      <c r="P22" s="25">
        <v>2401</v>
      </c>
      <c r="Q22" s="25">
        <v>2269</v>
      </c>
      <c r="R22" s="25">
        <v>2483</v>
      </c>
      <c r="S22" s="25">
        <v>2121</v>
      </c>
      <c r="T22" s="25">
        <v>2153</v>
      </c>
      <c r="U22" s="25">
        <v>1765</v>
      </c>
      <c r="V22" s="25">
        <v>2467</v>
      </c>
      <c r="W22" s="25">
        <v>2661</v>
      </c>
      <c r="X22" s="25">
        <v>3000</v>
      </c>
      <c r="Y22" s="25">
        <v>2686</v>
      </c>
      <c r="Z22" s="25">
        <v>2425</v>
      </c>
      <c r="AA22" s="25">
        <v>2091</v>
      </c>
      <c r="AB22" s="25">
        <v>2072</v>
      </c>
      <c r="AC22" s="25">
        <v>2454</v>
      </c>
      <c r="AD22" s="25">
        <v>3102</v>
      </c>
      <c r="AE22" s="25">
        <v>2774</v>
      </c>
      <c r="AF22" s="25">
        <v>2613</v>
      </c>
      <c r="AG22" s="25">
        <v>2615</v>
      </c>
      <c r="AH22" s="25">
        <v>2388</v>
      </c>
      <c r="AI22" s="25">
        <v>2984</v>
      </c>
      <c r="AJ22" s="25">
        <v>2513</v>
      </c>
      <c r="AK22" s="25">
        <v>2403</v>
      </c>
      <c r="AL22" s="25">
        <v>2257</v>
      </c>
      <c r="AM22" s="25">
        <v>1942</v>
      </c>
      <c r="AN22" s="25">
        <v>1576</v>
      </c>
      <c r="AO22" s="25">
        <v>1440</v>
      </c>
      <c r="AP22" s="25">
        <v>1135</v>
      </c>
      <c r="AQ22" s="25">
        <v>1049</v>
      </c>
      <c r="AR22" s="25">
        <v>923</v>
      </c>
      <c r="AS22" s="25">
        <v>862</v>
      </c>
      <c r="AT22" s="25">
        <v>840</v>
      </c>
      <c r="AU22" s="25">
        <v>828</v>
      </c>
      <c r="AV22" s="25">
        <v>854</v>
      </c>
      <c r="AW22" s="25">
        <v>927</v>
      </c>
      <c r="AX22" s="25">
        <v>970</v>
      </c>
      <c r="AY22" s="25">
        <v>1001</v>
      </c>
      <c r="AZ22" s="25">
        <v>1019</v>
      </c>
      <c r="BA22" s="25">
        <v>344</v>
      </c>
      <c r="BB22" s="25">
        <v>0</v>
      </c>
      <c r="BC22" s="25">
        <v>1220</v>
      </c>
      <c r="BD22" s="25">
        <v>1701</v>
      </c>
      <c r="BE22" s="25">
        <v>2189</v>
      </c>
      <c r="BF22" s="25">
        <v>2639</v>
      </c>
      <c r="BG22" s="25">
        <v>2463</v>
      </c>
      <c r="BH22" s="25">
        <v>1916</v>
      </c>
      <c r="BI22" s="25">
        <v>2518</v>
      </c>
      <c r="BJ22" s="25">
        <v>2922</v>
      </c>
      <c r="BK22" s="25">
        <v>2631</v>
      </c>
      <c r="BL22" s="25">
        <v>2443</v>
      </c>
      <c r="BM22" s="25">
        <v>2691</v>
      </c>
      <c r="BN22" s="25">
        <v>2481</v>
      </c>
      <c r="BO22" s="25">
        <v>2524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2137</v>
      </c>
      <c r="K23" s="41">
        <v>2150</v>
      </c>
      <c r="L23" s="41">
        <v>1782</v>
      </c>
      <c r="M23" s="41">
        <v>2114</v>
      </c>
      <c r="N23" s="41">
        <v>1928</v>
      </c>
      <c r="O23" s="41">
        <v>1970</v>
      </c>
      <c r="P23" s="41">
        <v>2401</v>
      </c>
      <c r="Q23" s="41">
        <v>2269</v>
      </c>
      <c r="R23" s="41">
        <v>2483</v>
      </c>
      <c r="S23" s="41">
        <v>2121</v>
      </c>
      <c r="T23" s="41">
        <v>2153</v>
      </c>
      <c r="U23" s="41">
        <v>1765</v>
      </c>
      <c r="V23" s="41">
        <v>2467</v>
      </c>
      <c r="W23" s="41">
        <v>2661</v>
      </c>
      <c r="X23" s="41">
        <v>3000</v>
      </c>
      <c r="Y23" s="41">
        <v>2686</v>
      </c>
      <c r="Z23" s="41">
        <v>2425</v>
      </c>
      <c r="AA23" s="41">
        <v>2091</v>
      </c>
      <c r="AB23" s="41">
        <v>2072</v>
      </c>
      <c r="AC23" s="41">
        <v>2454</v>
      </c>
      <c r="AD23" s="41">
        <v>3102</v>
      </c>
      <c r="AE23" s="41">
        <v>2774</v>
      </c>
      <c r="AF23" s="41">
        <v>2613</v>
      </c>
      <c r="AG23" s="41">
        <v>2615</v>
      </c>
      <c r="AH23" s="41">
        <v>2388</v>
      </c>
      <c r="AI23" s="41">
        <v>2984</v>
      </c>
      <c r="AJ23" s="41">
        <v>2513</v>
      </c>
      <c r="AK23" s="41">
        <v>2403</v>
      </c>
      <c r="AL23" s="41">
        <v>2257</v>
      </c>
      <c r="AM23" s="41">
        <v>1942</v>
      </c>
      <c r="AN23" s="41">
        <v>1576</v>
      </c>
      <c r="AO23" s="41">
        <v>1440</v>
      </c>
      <c r="AP23" s="41">
        <v>1135</v>
      </c>
      <c r="AQ23" s="41">
        <v>1049</v>
      </c>
      <c r="AR23" s="41">
        <v>923</v>
      </c>
      <c r="AS23" s="41">
        <v>862</v>
      </c>
      <c r="AT23" s="41">
        <v>840</v>
      </c>
      <c r="AU23" s="41">
        <v>828</v>
      </c>
      <c r="AV23" s="41">
        <v>854</v>
      </c>
      <c r="AW23" s="41">
        <v>927</v>
      </c>
      <c r="AX23" s="41">
        <v>970</v>
      </c>
      <c r="AY23" s="41">
        <v>1001</v>
      </c>
      <c r="AZ23" s="41">
        <v>1019</v>
      </c>
      <c r="BA23" s="41">
        <v>344</v>
      </c>
      <c r="BB23" s="41">
        <v>0</v>
      </c>
      <c r="BC23" s="41">
        <v>1220</v>
      </c>
      <c r="BD23" s="41">
        <v>1701</v>
      </c>
      <c r="BE23" s="41">
        <v>2189</v>
      </c>
      <c r="BF23" s="41">
        <v>2639</v>
      </c>
      <c r="BG23" s="41">
        <v>2463</v>
      </c>
      <c r="BH23" s="41">
        <v>1916</v>
      </c>
      <c r="BI23" s="41">
        <v>2518</v>
      </c>
      <c r="BJ23" s="41">
        <v>2922</v>
      </c>
      <c r="BK23" s="41">
        <v>2631</v>
      </c>
      <c r="BL23" s="41">
        <v>2443</v>
      </c>
      <c r="BM23" s="41">
        <v>2691</v>
      </c>
      <c r="BN23" s="41">
        <v>2481</v>
      </c>
      <c r="BO23" s="41">
        <v>2524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1124</v>
      </c>
      <c r="K25" s="25">
        <v>1084</v>
      </c>
      <c r="L25" s="25">
        <v>960</v>
      </c>
      <c r="M25" s="25">
        <v>881</v>
      </c>
      <c r="N25" s="25">
        <v>1064</v>
      </c>
      <c r="O25" s="25">
        <v>938</v>
      </c>
      <c r="P25" s="25">
        <v>981</v>
      </c>
      <c r="Q25" s="25">
        <v>1253</v>
      </c>
      <c r="R25" s="25">
        <v>908</v>
      </c>
      <c r="S25" s="25">
        <v>1227</v>
      </c>
      <c r="T25" s="25">
        <v>1099</v>
      </c>
      <c r="U25" s="25">
        <v>983</v>
      </c>
      <c r="V25" s="25">
        <v>924</v>
      </c>
      <c r="W25" s="25">
        <v>852</v>
      </c>
      <c r="X25" s="25">
        <v>1220</v>
      </c>
      <c r="Y25" s="25">
        <v>1450</v>
      </c>
      <c r="Z25" s="25">
        <v>1068</v>
      </c>
      <c r="AA25" s="25">
        <v>334</v>
      </c>
      <c r="AB25" s="25">
        <v>616</v>
      </c>
      <c r="AC25" s="25">
        <v>1121</v>
      </c>
      <c r="AD25" s="25">
        <v>1799</v>
      </c>
      <c r="AE25" s="25">
        <v>2054</v>
      </c>
      <c r="AF25" s="25">
        <v>2126</v>
      </c>
      <c r="AG25" s="25">
        <v>2189</v>
      </c>
      <c r="AH25" s="25">
        <v>227</v>
      </c>
      <c r="AI25" s="25">
        <v>1347</v>
      </c>
      <c r="AJ25" s="25">
        <v>2352</v>
      </c>
      <c r="AK25" s="25">
        <v>1079</v>
      </c>
      <c r="AL25" s="25">
        <v>146</v>
      </c>
      <c r="AM25" s="25">
        <v>1101</v>
      </c>
      <c r="AN25" s="25">
        <v>912</v>
      </c>
      <c r="AO25" s="25">
        <v>715</v>
      </c>
      <c r="AP25" s="25">
        <v>642</v>
      </c>
      <c r="AQ25" s="25">
        <v>167</v>
      </c>
      <c r="AR25" s="25">
        <v>320</v>
      </c>
      <c r="AS25" s="25">
        <v>577</v>
      </c>
      <c r="AT25" s="25">
        <v>338</v>
      </c>
      <c r="AU25" s="25">
        <v>561</v>
      </c>
      <c r="AV25" s="25">
        <v>437</v>
      </c>
      <c r="AW25" s="25">
        <v>491</v>
      </c>
      <c r="AX25" s="25">
        <v>575</v>
      </c>
      <c r="AY25" s="25">
        <v>188</v>
      </c>
      <c r="AZ25" s="25">
        <v>395</v>
      </c>
      <c r="BA25" s="25">
        <v>675</v>
      </c>
      <c r="BB25" s="25">
        <v>0</v>
      </c>
      <c r="BC25" s="25">
        <v>68</v>
      </c>
      <c r="BD25" s="25">
        <v>562</v>
      </c>
      <c r="BE25" s="25">
        <v>1012</v>
      </c>
      <c r="BF25" s="25">
        <v>1272</v>
      </c>
      <c r="BG25" s="25">
        <v>1329</v>
      </c>
      <c r="BH25" s="25">
        <v>1342</v>
      </c>
      <c r="BI25" s="25">
        <v>1439</v>
      </c>
      <c r="BJ25" s="25">
        <v>1321</v>
      </c>
      <c r="BK25" s="25">
        <v>1434</v>
      </c>
      <c r="BL25" s="25">
        <v>1353</v>
      </c>
      <c r="BM25" s="25">
        <v>1472</v>
      </c>
      <c r="BN25" s="25">
        <v>1349</v>
      </c>
      <c r="BO25" s="25">
        <v>1287</v>
      </c>
      <c r="BP25" s="93">
        <f>IFERROR(SUM(I25:BO25)/SUM(I26:BO26),0)</f>
        <v>0.99985902586875308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1124</v>
      </c>
      <c r="K26" s="41">
        <v>1084</v>
      </c>
      <c r="L26" s="41">
        <v>962</v>
      </c>
      <c r="M26" s="41">
        <v>881</v>
      </c>
      <c r="N26" s="41">
        <v>1064</v>
      </c>
      <c r="O26" s="41">
        <v>939</v>
      </c>
      <c r="P26" s="41">
        <v>981</v>
      </c>
      <c r="Q26" s="41">
        <v>1257</v>
      </c>
      <c r="R26" s="41">
        <v>908</v>
      </c>
      <c r="S26" s="41">
        <v>1227</v>
      </c>
      <c r="T26" s="41">
        <v>1099</v>
      </c>
      <c r="U26" s="41">
        <v>984</v>
      </c>
      <c r="V26" s="41">
        <v>924</v>
      </c>
      <c r="W26" s="41">
        <v>852</v>
      </c>
      <c r="X26" s="41">
        <v>1220</v>
      </c>
      <c r="Y26" s="41">
        <v>1450</v>
      </c>
      <c r="Z26" s="41">
        <v>1068</v>
      </c>
      <c r="AA26" s="41">
        <v>334</v>
      </c>
      <c r="AB26" s="41">
        <v>616</v>
      </c>
      <c r="AC26" s="41">
        <v>1121</v>
      </c>
      <c r="AD26" s="41">
        <v>1799</v>
      </c>
      <c r="AE26" s="41">
        <v>2054</v>
      </c>
      <c r="AF26" s="41">
        <v>2126</v>
      </c>
      <c r="AG26" s="41">
        <v>2189</v>
      </c>
      <c r="AH26" s="41">
        <v>227</v>
      </c>
      <c r="AI26" s="41">
        <v>1347</v>
      </c>
      <c r="AJ26" s="41">
        <v>2352</v>
      </c>
      <c r="AK26" s="41">
        <v>1079</v>
      </c>
      <c r="AL26" s="41">
        <v>146</v>
      </c>
      <c r="AM26" s="41">
        <v>1101</v>
      </c>
      <c r="AN26" s="41">
        <v>912</v>
      </c>
      <c r="AO26" s="41">
        <v>715</v>
      </c>
      <c r="AP26" s="41">
        <v>642</v>
      </c>
      <c r="AQ26" s="41">
        <v>167</v>
      </c>
      <c r="AR26" s="41">
        <v>320</v>
      </c>
      <c r="AS26" s="41">
        <v>577</v>
      </c>
      <c r="AT26" s="41">
        <v>338</v>
      </c>
      <c r="AU26" s="41">
        <v>561</v>
      </c>
      <c r="AV26" s="41">
        <v>437</v>
      </c>
      <c r="AW26" s="41">
        <v>491</v>
      </c>
      <c r="AX26" s="41">
        <v>575</v>
      </c>
      <c r="AY26" s="41">
        <v>188</v>
      </c>
      <c r="AZ26" s="41">
        <v>395</v>
      </c>
      <c r="BA26" s="41">
        <v>675</v>
      </c>
      <c r="BB26" s="41">
        <v>0</v>
      </c>
      <c r="BC26" s="41">
        <v>68</v>
      </c>
      <c r="BD26" s="41">
        <v>562</v>
      </c>
      <c r="BE26" s="41">
        <v>1012</v>
      </c>
      <c r="BF26" s="41">
        <v>1272</v>
      </c>
      <c r="BG26" s="41">
        <v>1329</v>
      </c>
      <c r="BH26" s="41">
        <v>1342</v>
      </c>
      <c r="BI26" s="41">
        <v>1439</v>
      </c>
      <c r="BJ26" s="41">
        <v>1321</v>
      </c>
      <c r="BK26" s="41">
        <v>1434</v>
      </c>
      <c r="BL26" s="41">
        <v>1353</v>
      </c>
      <c r="BM26" s="41">
        <v>1472</v>
      </c>
      <c r="BN26" s="41">
        <v>1349</v>
      </c>
      <c r="BO26" s="41">
        <v>1287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D22:D23"/>
    <mergeCell ref="BP25:BP26"/>
    <mergeCell ref="I29:L29"/>
    <mergeCell ref="B34:M34"/>
    <mergeCell ref="B35:G35"/>
    <mergeCell ref="H35:M35"/>
    <mergeCell ref="B16:B17"/>
    <mergeCell ref="B36:G37"/>
    <mergeCell ref="H36:M37"/>
    <mergeCell ref="G22:G23"/>
    <mergeCell ref="BP22:BP23"/>
    <mergeCell ref="A24:BP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G13:G14"/>
    <mergeCell ref="F16:F17"/>
    <mergeCell ref="G16:G17"/>
    <mergeCell ref="BP16:BP17"/>
    <mergeCell ref="E22:E23"/>
    <mergeCell ref="F22:F23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G10:G11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BP10:BP11"/>
    <mergeCell ref="BP13:BP14"/>
    <mergeCell ref="E10:E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F10:F11"/>
  </mergeCells>
  <conditionalFormatting sqref="I21:BO21">
    <cfRule type="colorScale" priority="51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39" priority="15" operator="greaterThan">
      <formula>95%</formula>
    </cfRule>
    <cfRule type="cellIs" dxfId="338" priority="16" operator="greaterThanOrEqual">
      <formula>90%</formula>
    </cfRule>
    <cfRule type="cellIs" dxfId="337" priority="17" operator="lessThan">
      <formula>89.99%</formula>
    </cfRule>
  </conditionalFormatting>
  <conditionalFormatting sqref="BP13">
    <cfRule type="cellIs" dxfId="336" priority="12" operator="greaterThan">
      <formula>95%</formula>
    </cfRule>
    <cfRule type="cellIs" dxfId="335" priority="13" operator="greaterThanOrEqual">
      <formula>90%</formula>
    </cfRule>
    <cfRule type="cellIs" dxfId="334" priority="14" operator="lessThan">
      <formula>89.99%</formula>
    </cfRule>
  </conditionalFormatting>
  <conditionalFormatting sqref="BP16">
    <cfRule type="cellIs" dxfId="333" priority="9" operator="greaterThan">
      <formula>95%</formula>
    </cfRule>
    <cfRule type="cellIs" dxfId="332" priority="10" operator="greaterThanOrEqual">
      <formula>90%</formula>
    </cfRule>
    <cfRule type="cellIs" dxfId="331" priority="11" operator="lessThan">
      <formula>89.99%</formula>
    </cfRule>
  </conditionalFormatting>
  <conditionalFormatting sqref="BP19">
    <cfRule type="cellIs" dxfId="330" priority="6" operator="greaterThan">
      <formula>95%</formula>
    </cfRule>
    <cfRule type="cellIs" dxfId="329" priority="7" operator="greaterThanOrEqual">
      <formula>90%</formula>
    </cfRule>
    <cfRule type="cellIs" dxfId="328" priority="8" operator="lessThan">
      <formula>89.99%</formula>
    </cfRule>
  </conditionalFormatting>
  <conditionalFormatting sqref="BP22">
    <cfRule type="cellIs" dxfId="327" priority="1" operator="greaterThanOrEqual">
      <formula>100%</formula>
    </cfRule>
    <cfRule type="cellIs" dxfId="326" priority="2" operator="lessThan">
      <formula>99.99%</formula>
    </cfRule>
  </conditionalFormatting>
  <conditionalFormatting sqref="BP25">
    <cfRule type="cellIs" dxfId="325" priority="3" operator="greaterThan">
      <formula>95%</formula>
    </cfRule>
    <cfRule type="cellIs" dxfId="324" priority="4" operator="greaterThanOrEqual">
      <formula>90%</formula>
    </cfRule>
    <cfRule type="cellIs" dxfId="323" priority="5" operator="lessThan">
      <formula>89.99%</formula>
    </cfRule>
  </conditionalFormatting>
  <dataValidations count="1">
    <dataValidation showDropDown="1" showInputMessage="1" showErrorMessage="1" sqref="C21 G19:G23 G10:G11 G16:G17 G13:G14 G25:G26" xr:uid="{41DA9D62-3BA4-484D-9838-A3F6233BA86F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EE05C-FFD6-4236-9201-3B9982CFBDE4}">
  <sheetPr>
    <tabColor rgb="FF7030A0"/>
  </sheetPr>
  <dimension ref="A1:CB48"/>
  <sheetViews>
    <sheetView showGridLines="0" topLeftCell="AS1" zoomScale="75" zoomScaleNormal="85" workbookViewId="0">
      <selection activeCell="I10" sqref="I10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8</v>
      </c>
      <c r="F2" s="85" t="s">
        <v>20</v>
      </c>
      <c r="G2" s="85"/>
      <c r="H2" s="22">
        <v>90853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125</v>
      </c>
      <c r="K10" s="25">
        <v>128</v>
      </c>
      <c r="L10" s="25">
        <v>84</v>
      </c>
      <c r="M10" s="25">
        <v>124</v>
      </c>
      <c r="N10" s="25">
        <v>108</v>
      </c>
      <c r="O10" s="25">
        <v>141</v>
      </c>
      <c r="P10" s="25">
        <v>137</v>
      </c>
      <c r="Q10" s="25">
        <v>128</v>
      </c>
      <c r="R10" s="25">
        <v>120</v>
      </c>
      <c r="S10" s="25">
        <v>115</v>
      </c>
      <c r="T10" s="25">
        <v>81</v>
      </c>
      <c r="U10" s="25">
        <v>121</v>
      </c>
      <c r="V10" s="25">
        <v>148</v>
      </c>
      <c r="W10" s="25">
        <v>156</v>
      </c>
      <c r="X10" s="25">
        <v>143</v>
      </c>
      <c r="Y10" s="25">
        <v>138</v>
      </c>
      <c r="Z10" s="25">
        <v>115</v>
      </c>
      <c r="AA10" s="25">
        <v>32</v>
      </c>
      <c r="AB10" s="25">
        <v>96</v>
      </c>
      <c r="AC10" s="25">
        <v>200</v>
      </c>
      <c r="AD10" s="25">
        <v>220</v>
      </c>
      <c r="AE10" s="25">
        <v>228</v>
      </c>
      <c r="AF10" s="25">
        <v>230</v>
      </c>
      <c r="AG10" s="25">
        <v>220</v>
      </c>
      <c r="AH10" s="25">
        <v>61</v>
      </c>
      <c r="AI10" s="25">
        <v>75</v>
      </c>
      <c r="AJ10" s="25">
        <v>100</v>
      </c>
      <c r="AK10" s="25">
        <v>103</v>
      </c>
      <c r="AL10" s="25">
        <v>4</v>
      </c>
      <c r="AM10" s="25">
        <v>47</v>
      </c>
      <c r="AN10" s="25">
        <v>47</v>
      </c>
      <c r="AO10" s="25">
        <v>40</v>
      </c>
      <c r="AP10" s="25">
        <v>50</v>
      </c>
      <c r="AQ10" s="25">
        <v>9</v>
      </c>
      <c r="AR10" s="25">
        <v>35</v>
      </c>
      <c r="AS10" s="25">
        <v>48</v>
      </c>
      <c r="AT10" s="25">
        <v>25</v>
      </c>
      <c r="AU10" s="25">
        <v>53</v>
      </c>
      <c r="AV10" s="25">
        <v>43</v>
      </c>
      <c r="AW10" s="25">
        <v>44</v>
      </c>
      <c r="AX10" s="25">
        <v>55</v>
      </c>
      <c r="AY10" s="25">
        <v>30</v>
      </c>
      <c r="AZ10" s="25">
        <v>0</v>
      </c>
      <c r="BA10" s="25">
        <v>0</v>
      </c>
      <c r="BB10" s="25">
        <v>0</v>
      </c>
      <c r="BC10" s="25">
        <v>107</v>
      </c>
      <c r="BD10" s="25">
        <v>140</v>
      </c>
      <c r="BE10" s="25">
        <v>163</v>
      </c>
      <c r="BF10" s="25">
        <v>105</v>
      </c>
      <c r="BG10" s="25">
        <v>158</v>
      </c>
      <c r="BH10" s="25">
        <v>158</v>
      </c>
      <c r="BI10" s="25">
        <v>153</v>
      </c>
      <c r="BJ10" s="25">
        <v>155</v>
      </c>
      <c r="BK10" s="25">
        <v>148</v>
      </c>
      <c r="BL10" s="25">
        <v>155</v>
      </c>
      <c r="BM10" s="25">
        <v>154</v>
      </c>
      <c r="BN10" s="25">
        <v>125</v>
      </c>
      <c r="BO10" s="25">
        <v>148</v>
      </c>
      <c r="BP10" s="93">
        <f>IFERROR(SUM(I10:BO10)/SUM(I11:BO11),0)</f>
        <v>0.97842190016103059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127</v>
      </c>
      <c r="K11" s="41">
        <v>130</v>
      </c>
      <c r="L11" s="41">
        <v>84</v>
      </c>
      <c r="M11" s="41">
        <v>127</v>
      </c>
      <c r="N11" s="41">
        <v>110</v>
      </c>
      <c r="O11" s="41">
        <v>142</v>
      </c>
      <c r="P11" s="41">
        <v>139</v>
      </c>
      <c r="Q11" s="41">
        <v>131</v>
      </c>
      <c r="R11" s="41">
        <v>123</v>
      </c>
      <c r="S11" s="41">
        <v>119</v>
      </c>
      <c r="T11" s="41">
        <v>84</v>
      </c>
      <c r="U11" s="41">
        <v>122</v>
      </c>
      <c r="V11" s="41">
        <v>152</v>
      </c>
      <c r="W11" s="41">
        <v>157</v>
      </c>
      <c r="X11" s="41">
        <v>145</v>
      </c>
      <c r="Y11" s="41">
        <v>139</v>
      </c>
      <c r="Z11" s="41">
        <v>116</v>
      </c>
      <c r="AA11" s="41">
        <v>32</v>
      </c>
      <c r="AB11" s="41">
        <v>96</v>
      </c>
      <c r="AC11" s="41">
        <v>207</v>
      </c>
      <c r="AD11" s="41">
        <v>224</v>
      </c>
      <c r="AE11" s="41">
        <v>230</v>
      </c>
      <c r="AF11" s="41">
        <v>233</v>
      </c>
      <c r="AG11" s="41">
        <v>224</v>
      </c>
      <c r="AH11" s="41">
        <v>61</v>
      </c>
      <c r="AI11" s="41">
        <v>77</v>
      </c>
      <c r="AJ11" s="41">
        <v>103</v>
      </c>
      <c r="AK11" s="41">
        <v>103</v>
      </c>
      <c r="AL11" s="41">
        <v>4</v>
      </c>
      <c r="AM11" s="41">
        <v>48</v>
      </c>
      <c r="AN11" s="41">
        <v>50</v>
      </c>
      <c r="AO11" s="41">
        <v>43</v>
      </c>
      <c r="AP11" s="41">
        <v>53</v>
      </c>
      <c r="AQ11" s="41">
        <v>11</v>
      </c>
      <c r="AR11" s="41">
        <v>37</v>
      </c>
      <c r="AS11" s="41">
        <v>50</v>
      </c>
      <c r="AT11" s="41">
        <v>27</v>
      </c>
      <c r="AU11" s="41">
        <v>56</v>
      </c>
      <c r="AV11" s="41">
        <v>46</v>
      </c>
      <c r="AW11" s="41">
        <v>47</v>
      </c>
      <c r="AX11" s="41">
        <v>58</v>
      </c>
      <c r="AY11" s="41">
        <v>33</v>
      </c>
      <c r="AZ11" s="41">
        <v>0</v>
      </c>
      <c r="BA11" s="41">
        <v>0</v>
      </c>
      <c r="BB11" s="41">
        <v>0</v>
      </c>
      <c r="BC11" s="41">
        <v>110</v>
      </c>
      <c r="BD11" s="41">
        <v>145</v>
      </c>
      <c r="BE11" s="41">
        <v>166</v>
      </c>
      <c r="BF11" s="41">
        <v>107</v>
      </c>
      <c r="BG11" s="41">
        <v>161</v>
      </c>
      <c r="BH11" s="41">
        <v>162</v>
      </c>
      <c r="BI11" s="41">
        <v>155</v>
      </c>
      <c r="BJ11" s="41">
        <v>158</v>
      </c>
      <c r="BK11" s="41">
        <v>151</v>
      </c>
      <c r="BL11" s="41">
        <v>160</v>
      </c>
      <c r="BM11" s="41">
        <v>157</v>
      </c>
      <c r="BN11" s="41">
        <v>127</v>
      </c>
      <c r="BO11" s="41">
        <v>151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1227</v>
      </c>
      <c r="K13" s="25">
        <v>1253</v>
      </c>
      <c r="L13" s="25">
        <v>788</v>
      </c>
      <c r="M13" s="25">
        <v>1233</v>
      </c>
      <c r="N13" s="25">
        <v>1053</v>
      </c>
      <c r="O13" s="25">
        <v>1371</v>
      </c>
      <c r="P13" s="25">
        <v>1325</v>
      </c>
      <c r="Q13" s="25">
        <v>1243</v>
      </c>
      <c r="R13" s="25">
        <v>1173</v>
      </c>
      <c r="S13" s="25">
        <v>1139</v>
      </c>
      <c r="T13" s="25">
        <v>990</v>
      </c>
      <c r="U13" s="25">
        <v>1179</v>
      </c>
      <c r="V13" s="25">
        <v>1473</v>
      </c>
      <c r="W13" s="25">
        <v>1513</v>
      </c>
      <c r="X13" s="25">
        <v>1404</v>
      </c>
      <c r="Y13" s="25">
        <v>1343</v>
      </c>
      <c r="Z13" s="25">
        <v>1137</v>
      </c>
      <c r="AA13" s="25">
        <v>312</v>
      </c>
      <c r="AB13" s="25">
        <v>910</v>
      </c>
      <c r="AC13" s="25">
        <v>2022</v>
      </c>
      <c r="AD13" s="25">
        <v>2184</v>
      </c>
      <c r="AE13" s="25">
        <v>2246</v>
      </c>
      <c r="AF13" s="25">
        <v>2270</v>
      </c>
      <c r="AG13" s="25">
        <v>2292</v>
      </c>
      <c r="AH13" s="25">
        <v>594</v>
      </c>
      <c r="AI13" s="25">
        <v>744</v>
      </c>
      <c r="AJ13" s="25">
        <v>1001</v>
      </c>
      <c r="AK13" s="25">
        <v>1097</v>
      </c>
      <c r="AL13" s="25">
        <v>32</v>
      </c>
      <c r="AM13" s="25">
        <v>461</v>
      </c>
      <c r="AN13" s="25">
        <v>488</v>
      </c>
      <c r="AO13" s="25">
        <v>421</v>
      </c>
      <c r="AP13" s="25">
        <v>511</v>
      </c>
      <c r="AQ13" s="25">
        <v>107</v>
      </c>
      <c r="AR13" s="25">
        <v>349</v>
      </c>
      <c r="AS13" s="25">
        <v>478</v>
      </c>
      <c r="AT13" s="25">
        <v>260</v>
      </c>
      <c r="AU13" s="25">
        <v>557</v>
      </c>
      <c r="AV13" s="25">
        <v>452</v>
      </c>
      <c r="AW13" s="25">
        <v>463</v>
      </c>
      <c r="AX13" s="25">
        <v>560</v>
      </c>
      <c r="AY13" s="25">
        <v>316</v>
      </c>
      <c r="AZ13" s="25">
        <v>0</v>
      </c>
      <c r="BA13" s="25">
        <v>0</v>
      </c>
      <c r="BB13" s="25">
        <v>0</v>
      </c>
      <c r="BC13" s="25">
        <v>1049</v>
      </c>
      <c r="BD13" s="25">
        <v>1381</v>
      </c>
      <c r="BE13" s="25">
        <v>1615</v>
      </c>
      <c r="BF13" s="25">
        <v>1035</v>
      </c>
      <c r="BG13" s="25">
        <v>1533</v>
      </c>
      <c r="BH13" s="25">
        <v>1543</v>
      </c>
      <c r="BI13" s="25">
        <v>1496</v>
      </c>
      <c r="BJ13" s="25">
        <v>1526</v>
      </c>
      <c r="BK13" s="25">
        <v>1471</v>
      </c>
      <c r="BL13" s="25">
        <v>1525</v>
      </c>
      <c r="BM13" s="25">
        <v>1497</v>
      </c>
      <c r="BN13" s="25">
        <v>1226</v>
      </c>
      <c r="BO13" s="25">
        <v>1410</v>
      </c>
      <c r="BP13" s="93">
        <f>IFERROR(SUM(I13:BO13)/SUM(I14:BO14),0)</f>
        <v>0.99761676210651751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1228</v>
      </c>
      <c r="K14" s="41">
        <v>1259</v>
      </c>
      <c r="L14" s="41">
        <v>788</v>
      </c>
      <c r="M14" s="41">
        <v>1237</v>
      </c>
      <c r="N14" s="41">
        <v>1055</v>
      </c>
      <c r="O14" s="41">
        <v>1372</v>
      </c>
      <c r="P14" s="41">
        <v>1329</v>
      </c>
      <c r="Q14" s="41">
        <v>1244</v>
      </c>
      <c r="R14" s="41">
        <v>1174</v>
      </c>
      <c r="S14" s="41">
        <v>1143</v>
      </c>
      <c r="T14" s="41">
        <v>991</v>
      </c>
      <c r="U14" s="41">
        <v>1181</v>
      </c>
      <c r="V14" s="41">
        <v>1478</v>
      </c>
      <c r="W14" s="41">
        <v>1516</v>
      </c>
      <c r="X14" s="41">
        <v>1407</v>
      </c>
      <c r="Y14" s="41">
        <v>1346</v>
      </c>
      <c r="Z14" s="41">
        <v>1138</v>
      </c>
      <c r="AA14" s="41">
        <v>313</v>
      </c>
      <c r="AB14" s="41">
        <v>911</v>
      </c>
      <c r="AC14" s="41">
        <v>2026</v>
      </c>
      <c r="AD14" s="41">
        <v>2191</v>
      </c>
      <c r="AE14" s="41">
        <v>2255</v>
      </c>
      <c r="AF14" s="41">
        <v>2274</v>
      </c>
      <c r="AG14" s="41">
        <v>2294</v>
      </c>
      <c r="AH14" s="41">
        <v>598</v>
      </c>
      <c r="AI14" s="41">
        <v>744</v>
      </c>
      <c r="AJ14" s="41">
        <v>1002</v>
      </c>
      <c r="AK14" s="41">
        <v>1100</v>
      </c>
      <c r="AL14" s="41">
        <v>32</v>
      </c>
      <c r="AM14" s="41">
        <v>461</v>
      </c>
      <c r="AN14" s="41">
        <v>488</v>
      </c>
      <c r="AO14" s="41">
        <v>421</v>
      </c>
      <c r="AP14" s="41">
        <v>511</v>
      </c>
      <c r="AQ14" s="41">
        <v>107</v>
      </c>
      <c r="AR14" s="41">
        <v>349</v>
      </c>
      <c r="AS14" s="41">
        <v>478</v>
      </c>
      <c r="AT14" s="41">
        <v>260</v>
      </c>
      <c r="AU14" s="41">
        <v>558</v>
      </c>
      <c r="AV14" s="41">
        <v>452</v>
      </c>
      <c r="AW14" s="41">
        <v>463</v>
      </c>
      <c r="AX14" s="41">
        <v>560</v>
      </c>
      <c r="AY14" s="41">
        <v>316</v>
      </c>
      <c r="AZ14" s="41">
        <v>0</v>
      </c>
      <c r="BA14" s="41">
        <v>0</v>
      </c>
      <c r="BB14" s="41">
        <v>0</v>
      </c>
      <c r="BC14" s="41">
        <v>1056</v>
      </c>
      <c r="BD14" s="41">
        <v>1386</v>
      </c>
      <c r="BE14" s="41">
        <v>1619</v>
      </c>
      <c r="BF14" s="41">
        <v>1039</v>
      </c>
      <c r="BG14" s="41">
        <v>1536</v>
      </c>
      <c r="BH14" s="41">
        <v>1548</v>
      </c>
      <c r="BI14" s="41">
        <v>1497</v>
      </c>
      <c r="BJ14" s="41">
        <v>1528</v>
      </c>
      <c r="BK14" s="41">
        <v>1475</v>
      </c>
      <c r="BL14" s="41">
        <v>1534</v>
      </c>
      <c r="BM14" s="41">
        <v>1506</v>
      </c>
      <c r="BN14" s="41">
        <v>1230</v>
      </c>
      <c r="BO14" s="41">
        <v>1418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1</v>
      </c>
      <c r="Q16" s="25">
        <v>1</v>
      </c>
      <c r="R16" s="25">
        <v>1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0.75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1</v>
      </c>
      <c r="Q17" s="41">
        <v>1</v>
      </c>
      <c r="R17" s="41">
        <v>1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1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1272</v>
      </c>
      <c r="K19" s="25">
        <v>1291</v>
      </c>
      <c r="L19" s="25">
        <v>687</v>
      </c>
      <c r="M19" s="25">
        <v>1348</v>
      </c>
      <c r="N19" s="25">
        <v>967</v>
      </c>
      <c r="O19" s="25">
        <v>1114</v>
      </c>
      <c r="P19" s="25">
        <v>1581</v>
      </c>
      <c r="Q19" s="25">
        <v>1296</v>
      </c>
      <c r="R19" s="25">
        <v>1231</v>
      </c>
      <c r="S19" s="25">
        <v>1030</v>
      </c>
      <c r="T19" s="25">
        <v>1105</v>
      </c>
      <c r="U19" s="25">
        <v>728</v>
      </c>
      <c r="V19" s="25">
        <v>1461</v>
      </c>
      <c r="W19" s="25">
        <v>1090</v>
      </c>
      <c r="X19" s="25">
        <v>2151</v>
      </c>
      <c r="Y19" s="25">
        <v>1304</v>
      </c>
      <c r="Z19" s="25">
        <v>1256</v>
      </c>
      <c r="AA19" s="25">
        <v>0</v>
      </c>
      <c r="AB19" s="25">
        <v>817</v>
      </c>
      <c r="AC19" s="25">
        <v>1608</v>
      </c>
      <c r="AD19" s="25">
        <v>2341</v>
      </c>
      <c r="AE19" s="25">
        <v>1806</v>
      </c>
      <c r="AF19" s="25">
        <v>1936</v>
      </c>
      <c r="AG19" s="25">
        <v>1616</v>
      </c>
      <c r="AH19" s="25">
        <v>505</v>
      </c>
      <c r="AI19" s="25">
        <v>2131</v>
      </c>
      <c r="AJ19" s="25">
        <v>1718</v>
      </c>
      <c r="AK19" s="25">
        <v>1286</v>
      </c>
      <c r="AL19" s="25">
        <v>0</v>
      </c>
      <c r="AM19" s="25">
        <v>752</v>
      </c>
      <c r="AN19" s="25">
        <v>487</v>
      </c>
      <c r="AO19" s="25">
        <v>393</v>
      </c>
      <c r="AP19" s="25">
        <v>391</v>
      </c>
      <c r="AQ19" s="25">
        <v>81</v>
      </c>
      <c r="AR19" s="25">
        <v>533</v>
      </c>
      <c r="AS19" s="25">
        <v>471</v>
      </c>
      <c r="AT19" s="25">
        <v>274</v>
      </c>
      <c r="AU19" s="25">
        <v>522</v>
      </c>
      <c r="AV19" s="25">
        <v>411</v>
      </c>
      <c r="AW19" s="25">
        <v>499</v>
      </c>
      <c r="AX19" s="25">
        <v>552</v>
      </c>
      <c r="AY19" s="25">
        <v>190</v>
      </c>
      <c r="AZ19" s="25">
        <v>368</v>
      </c>
      <c r="BA19" s="25">
        <v>0</v>
      </c>
      <c r="BB19" s="25">
        <v>0</v>
      </c>
      <c r="BC19" s="25">
        <v>596</v>
      </c>
      <c r="BD19" s="25">
        <v>1067</v>
      </c>
      <c r="BE19" s="25">
        <v>1620</v>
      </c>
      <c r="BF19" s="25">
        <v>1316</v>
      </c>
      <c r="BG19" s="25">
        <v>1258</v>
      </c>
      <c r="BH19" s="25">
        <v>1584</v>
      </c>
      <c r="BI19" s="25">
        <v>1499</v>
      </c>
      <c r="BJ19" s="25">
        <v>1510</v>
      </c>
      <c r="BK19" s="25">
        <v>1512</v>
      </c>
      <c r="BL19" s="25">
        <v>1186</v>
      </c>
      <c r="BM19" s="25">
        <v>1857</v>
      </c>
      <c r="BN19" s="25">
        <v>1460</v>
      </c>
      <c r="BO19" s="25">
        <v>1200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1272</v>
      </c>
      <c r="K20" s="41">
        <v>1291</v>
      </c>
      <c r="L20" s="41">
        <v>687</v>
      </c>
      <c r="M20" s="41">
        <v>1348</v>
      </c>
      <c r="N20" s="41">
        <v>967</v>
      </c>
      <c r="O20" s="41">
        <v>1114</v>
      </c>
      <c r="P20" s="41">
        <v>1581</v>
      </c>
      <c r="Q20" s="41">
        <v>1296</v>
      </c>
      <c r="R20" s="41">
        <v>1231</v>
      </c>
      <c r="S20" s="41">
        <v>1030</v>
      </c>
      <c r="T20" s="41">
        <v>1105</v>
      </c>
      <c r="U20" s="41">
        <v>728</v>
      </c>
      <c r="V20" s="41">
        <v>1461</v>
      </c>
      <c r="W20" s="41">
        <v>1090</v>
      </c>
      <c r="X20" s="41">
        <v>2151</v>
      </c>
      <c r="Y20" s="41">
        <v>1304</v>
      </c>
      <c r="Z20" s="41">
        <v>1256</v>
      </c>
      <c r="AA20" s="41">
        <v>0</v>
      </c>
      <c r="AB20" s="41">
        <v>817</v>
      </c>
      <c r="AC20" s="41">
        <v>1608</v>
      </c>
      <c r="AD20" s="41">
        <v>2341</v>
      </c>
      <c r="AE20" s="41">
        <v>1806</v>
      </c>
      <c r="AF20" s="41">
        <v>1936</v>
      </c>
      <c r="AG20" s="41">
        <v>1616</v>
      </c>
      <c r="AH20" s="41">
        <v>505</v>
      </c>
      <c r="AI20" s="41">
        <v>2131</v>
      </c>
      <c r="AJ20" s="41">
        <v>1718</v>
      </c>
      <c r="AK20" s="41">
        <v>1286</v>
      </c>
      <c r="AL20" s="41">
        <v>0</v>
      </c>
      <c r="AM20" s="41">
        <v>752</v>
      </c>
      <c r="AN20" s="41">
        <v>487</v>
      </c>
      <c r="AO20" s="41">
        <v>393</v>
      </c>
      <c r="AP20" s="41">
        <v>391</v>
      </c>
      <c r="AQ20" s="41">
        <v>81</v>
      </c>
      <c r="AR20" s="41">
        <v>533</v>
      </c>
      <c r="AS20" s="41">
        <v>471</v>
      </c>
      <c r="AT20" s="41">
        <v>274</v>
      </c>
      <c r="AU20" s="41">
        <v>522</v>
      </c>
      <c r="AV20" s="41">
        <v>411</v>
      </c>
      <c r="AW20" s="41">
        <v>499</v>
      </c>
      <c r="AX20" s="41">
        <v>552</v>
      </c>
      <c r="AY20" s="41">
        <v>190</v>
      </c>
      <c r="AZ20" s="41">
        <v>368</v>
      </c>
      <c r="BA20" s="41">
        <v>0</v>
      </c>
      <c r="BB20" s="41">
        <v>0</v>
      </c>
      <c r="BC20" s="41">
        <v>596</v>
      </c>
      <c r="BD20" s="41">
        <v>1067</v>
      </c>
      <c r="BE20" s="41">
        <v>1620</v>
      </c>
      <c r="BF20" s="41">
        <v>1316</v>
      </c>
      <c r="BG20" s="41">
        <v>1258</v>
      </c>
      <c r="BH20" s="41">
        <v>1584</v>
      </c>
      <c r="BI20" s="41">
        <v>1499</v>
      </c>
      <c r="BJ20" s="41">
        <v>1510</v>
      </c>
      <c r="BK20" s="41">
        <v>1512</v>
      </c>
      <c r="BL20" s="41">
        <v>1186</v>
      </c>
      <c r="BM20" s="41">
        <v>1857</v>
      </c>
      <c r="BN20" s="41">
        <v>1460</v>
      </c>
      <c r="BO20" s="41">
        <v>1200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2664</v>
      </c>
      <c r="J22" s="25">
        <v>2558</v>
      </c>
      <c r="K22" s="25">
        <v>2563</v>
      </c>
      <c r="L22" s="25">
        <v>2109</v>
      </c>
      <c r="M22" s="25">
        <v>2488</v>
      </c>
      <c r="N22" s="25">
        <v>2277</v>
      </c>
      <c r="O22" s="25">
        <v>2271</v>
      </c>
      <c r="P22" s="25">
        <v>2612</v>
      </c>
      <c r="Q22" s="25">
        <v>2646</v>
      </c>
      <c r="R22" s="25">
        <v>2837</v>
      </c>
      <c r="S22" s="25">
        <v>2481</v>
      </c>
      <c r="T22" s="25">
        <v>2345</v>
      </c>
      <c r="U22" s="25">
        <v>2080</v>
      </c>
      <c r="V22" s="25">
        <v>2445</v>
      </c>
      <c r="W22" s="25">
        <v>2210</v>
      </c>
      <c r="X22" s="25">
        <v>2930</v>
      </c>
      <c r="Y22" s="25">
        <v>2851</v>
      </c>
      <c r="Z22" s="25">
        <v>2955</v>
      </c>
      <c r="AA22" s="25">
        <v>2569</v>
      </c>
      <c r="AB22" s="25">
        <v>2679</v>
      </c>
      <c r="AC22" s="25">
        <v>2835</v>
      </c>
      <c r="AD22" s="25">
        <v>3289</v>
      </c>
      <c r="AE22" s="25">
        <v>3039</v>
      </c>
      <c r="AF22" s="25">
        <v>2739</v>
      </c>
      <c r="AG22" s="25">
        <v>2206</v>
      </c>
      <c r="AH22" s="25">
        <v>2457</v>
      </c>
      <c r="AI22" s="25">
        <v>3047</v>
      </c>
      <c r="AJ22" s="25">
        <v>2629</v>
      </c>
      <c r="AK22" s="25">
        <v>2640</v>
      </c>
      <c r="AL22" s="25">
        <v>2497</v>
      </c>
      <c r="AM22" s="25">
        <v>2079</v>
      </c>
      <c r="AN22" s="25">
        <v>1701</v>
      </c>
      <c r="AO22" s="25">
        <v>1541</v>
      </c>
      <c r="AP22" s="25">
        <v>1387</v>
      </c>
      <c r="AQ22" s="25">
        <v>1348</v>
      </c>
      <c r="AR22" s="25">
        <v>848</v>
      </c>
      <c r="AS22" s="25">
        <v>861</v>
      </c>
      <c r="AT22" s="25">
        <v>858</v>
      </c>
      <c r="AU22" s="25">
        <v>909</v>
      </c>
      <c r="AV22" s="25">
        <v>906</v>
      </c>
      <c r="AW22" s="25">
        <v>943</v>
      </c>
      <c r="AX22" s="25">
        <v>999</v>
      </c>
      <c r="AY22" s="25">
        <v>1002</v>
      </c>
      <c r="AZ22" s="25">
        <v>974</v>
      </c>
      <c r="BA22" s="25">
        <v>390</v>
      </c>
      <c r="BB22" s="25">
        <v>0</v>
      </c>
      <c r="BC22" s="25">
        <v>1551</v>
      </c>
      <c r="BD22" s="25">
        <v>1977</v>
      </c>
      <c r="BE22" s="25">
        <v>2567</v>
      </c>
      <c r="BF22" s="25">
        <v>2517</v>
      </c>
      <c r="BG22" s="25">
        <v>2529</v>
      </c>
      <c r="BH22" s="25">
        <v>2831</v>
      </c>
      <c r="BI22" s="25">
        <v>2930</v>
      </c>
      <c r="BJ22" s="25">
        <v>3044</v>
      </c>
      <c r="BK22" s="25">
        <v>3058</v>
      </c>
      <c r="BL22" s="25">
        <v>2792</v>
      </c>
      <c r="BM22" s="25">
        <v>3167</v>
      </c>
      <c r="BN22" s="25">
        <v>3239</v>
      </c>
      <c r="BO22" s="25">
        <v>2992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2664</v>
      </c>
      <c r="J23" s="41">
        <v>2558</v>
      </c>
      <c r="K23" s="41">
        <v>2563</v>
      </c>
      <c r="L23" s="41">
        <v>2109</v>
      </c>
      <c r="M23" s="41">
        <v>2488</v>
      </c>
      <c r="N23" s="41">
        <v>2277</v>
      </c>
      <c r="O23" s="41">
        <v>2271</v>
      </c>
      <c r="P23" s="41">
        <v>2612</v>
      </c>
      <c r="Q23" s="41">
        <v>2646</v>
      </c>
      <c r="R23" s="41">
        <v>2837</v>
      </c>
      <c r="S23" s="41">
        <v>2481</v>
      </c>
      <c r="T23" s="41">
        <v>2345</v>
      </c>
      <c r="U23" s="41">
        <v>2080</v>
      </c>
      <c r="V23" s="41">
        <v>2445</v>
      </c>
      <c r="W23" s="41">
        <v>2210</v>
      </c>
      <c r="X23" s="41">
        <v>2930</v>
      </c>
      <c r="Y23" s="41">
        <v>2851</v>
      </c>
      <c r="Z23" s="41">
        <v>2955</v>
      </c>
      <c r="AA23" s="41">
        <v>2569</v>
      </c>
      <c r="AB23" s="41">
        <v>2679</v>
      </c>
      <c r="AC23" s="41">
        <v>2835</v>
      </c>
      <c r="AD23" s="41">
        <v>3289</v>
      </c>
      <c r="AE23" s="41">
        <v>3039</v>
      </c>
      <c r="AF23" s="41">
        <v>2739</v>
      </c>
      <c r="AG23" s="41">
        <v>2206</v>
      </c>
      <c r="AH23" s="41">
        <v>2457</v>
      </c>
      <c r="AI23" s="41">
        <v>3047</v>
      </c>
      <c r="AJ23" s="41">
        <v>2629</v>
      </c>
      <c r="AK23" s="41">
        <v>2640</v>
      </c>
      <c r="AL23" s="41">
        <v>2497</v>
      </c>
      <c r="AM23" s="41">
        <v>2079</v>
      </c>
      <c r="AN23" s="41">
        <v>1701</v>
      </c>
      <c r="AO23" s="41">
        <v>1541</v>
      </c>
      <c r="AP23" s="41">
        <v>1387</v>
      </c>
      <c r="AQ23" s="41">
        <v>1348</v>
      </c>
      <c r="AR23" s="41">
        <v>848</v>
      </c>
      <c r="AS23" s="41">
        <v>861</v>
      </c>
      <c r="AT23" s="41">
        <v>858</v>
      </c>
      <c r="AU23" s="41">
        <v>909</v>
      </c>
      <c r="AV23" s="41">
        <v>906</v>
      </c>
      <c r="AW23" s="41">
        <v>943</v>
      </c>
      <c r="AX23" s="41">
        <v>999</v>
      </c>
      <c r="AY23" s="41">
        <v>1002</v>
      </c>
      <c r="AZ23" s="41">
        <v>974</v>
      </c>
      <c r="BA23" s="41">
        <v>390</v>
      </c>
      <c r="BB23" s="41">
        <v>0</v>
      </c>
      <c r="BC23" s="41">
        <v>1551</v>
      </c>
      <c r="BD23" s="41">
        <v>1977</v>
      </c>
      <c r="BE23" s="41">
        <v>2567</v>
      </c>
      <c r="BF23" s="41">
        <v>2517</v>
      </c>
      <c r="BG23" s="41">
        <v>2529</v>
      </c>
      <c r="BH23" s="41">
        <v>2831</v>
      </c>
      <c r="BI23" s="41">
        <v>2930</v>
      </c>
      <c r="BJ23" s="41">
        <v>3044</v>
      </c>
      <c r="BK23" s="41">
        <v>3058</v>
      </c>
      <c r="BL23" s="41">
        <v>2792</v>
      </c>
      <c r="BM23" s="41">
        <v>3167</v>
      </c>
      <c r="BN23" s="41">
        <v>3239</v>
      </c>
      <c r="BO23" s="41">
        <v>2992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1378</v>
      </c>
      <c r="K25" s="25">
        <v>1270</v>
      </c>
      <c r="L25" s="25">
        <v>1141</v>
      </c>
      <c r="M25" s="25">
        <v>969</v>
      </c>
      <c r="N25" s="25">
        <v>1178</v>
      </c>
      <c r="O25" s="25">
        <v>1120</v>
      </c>
      <c r="P25" s="25">
        <v>1226</v>
      </c>
      <c r="Q25" s="25">
        <v>1262</v>
      </c>
      <c r="R25" s="25">
        <v>1040</v>
      </c>
      <c r="S25" s="25">
        <v>1386</v>
      </c>
      <c r="T25" s="25">
        <v>1241</v>
      </c>
      <c r="U25" s="25">
        <v>993</v>
      </c>
      <c r="V25" s="25">
        <v>1085</v>
      </c>
      <c r="W25" s="25">
        <v>1325</v>
      </c>
      <c r="X25" s="25">
        <v>1431</v>
      </c>
      <c r="Y25" s="25">
        <v>1383</v>
      </c>
      <c r="Z25" s="25">
        <v>1142</v>
      </c>
      <c r="AA25" s="25">
        <v>386</v>
      </c>
      <c r="AB25" s="25">
        <v>707</v>
      </c>
      <c r="AC25" s="25">
        <v>1452</v>
      </c>
      <c r="AD25" s="25">
        <v>1887</v>
      </c>
      <c r="AE25" s="25">
        <v>2056</v>
      </c>
      <c r="AF25" s="25">
        <v>2236</v>
      </c>
      <c r="AG25" s="25">
        <v>1226</v>
      </c>
      <c r="AH25" s="25">
        <v>254</v>
      </c>
      <c r="AI25" s="25">
        <v>1541</v>
      </c>
      <c r="AJ25" s="25">
        <v>2136</v>
      </c>
      <c r="AK25" s="25">
        <v>1185</v>
      </c>
      <c r="AL25" s="25">
        <v>143</v>
      </c>
      <c r="AM25" s="25">
        <v>1170</v>
      </c>
      <c r="AN25" s="25">
        <v>865</v>
      </c>
      <c r="AO25" s="25">
        <v>553</v>
      </c>
      <c r="AP25" s="25">
        <v>538</v>
      </c>
      <c r="AQ25" s="25">
        <v>120</v>
      </c>
      <c r="AR25" s="25">
        <v>328</v>
      </c>
      <c r="AS25" s="25">
        <v>458</v>
      </c>
      <c r="AT25" s="25">
        <v>277</v>
      </c>
      <c r="AU25" s="25">
        <v>471</v>
      </c>
      <c r="AV25" s="25">
        <v>414</v>
      </c>
      <c r="AW25" s="25">
        <v>462</v>
      </c>
      <c r="AX25" s="25">
        <v>496</v>
      </c>
      <c r="AY25" s="25">
        <v>187</v>
      </c>
      <c r="AZ25" s="25">
        <v>396</v>
      </c>
      <c r="BA25" s="25">
        <v>584</v>
      </c>
      <c r="BB25" s="25">
        <v>0</v>
      </c>
      <c r="BC25" s="25">
        <v>91</v>
      </c>
      <c r="BD25" s="25">
        <v>641</v>
      </c>
      <c r="BE25" s="25">
        <v>1030</v>
      </c>
      <c r="BF25" s="25">
        <v>1366</v>
      </c>
      <c r="BG25" s="25">
        <v>1246</v>
      </c>
      <c r="BH25" s="25">
        <v>1202</v>
      </c>
      <c r="BI25" s="25">
        <v>1400</v>
      </c>
      <c r="BJ25" s="25">
        <v>1396</v>
      </c>
      <c r="BK25" s="25">
        <v>1498</v>
      </c>
      <c r="BL25" s="25">
        <v>1452</v>
      </c>
      <c r="BM25" s="25">
        <v>1466</v>
      </c>
      <c r="BN25" s="25">
        <v>1388</v>
      </c>
      <c r="BO25" s="25">
        <v>1447</v>
      </c>
      <c r="BP25" s="93">
        <f>IFERROR(SUM(I25:BO25)/SUM(I26:BO26),0)</f>
        <v>0.99750288781681051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1382</v>
      </c>
      <c r="K26" s="41">
        <v>1277</v>
      </c>
      <c r="L26" s="41">
        <v>1142</v>
      </c>
      <c r="M26" s="41">
        <v>972</v>
      </c>
      <c r="N26" s="41">
        <v>1185</v>
      </c>
      <c r="O26" s="41">
        <v>1122</v>
      </c>
      <c r="P26" s="41">
        <v>1233</v>
      </c>
      <c r="Q26" s="41">
        <v>1269</v>
      </c>
      <c r="R26" s="41">
        <v>1044</v>
      </c>
      <c r="S26" s="41">
        <v>1401</v>
      </c>
      <c r="T26" s="41">
        <v>1246</v>
      </c>
      <c r="U26" s="41">
        <v>997</v>
      </c>
      <c r="V26" s="41">
        <v>1087</v>
      </c>
      <c r="W26" s="41">
        <v>1328</v>
      </c>
      <c r="X26" s="41">
        <v>1434</v>
      </c>
      <c r="Y26" s="41">
        <v>1388</v>
      </c>
      <c r="Z26" s="41">
        <v>1148</v>
      </c>
      <c r="AA26" s="41">
        <v>387</v>
      </c>
      <c r="AB26" s="41">
        <v>708</v>
      </c>
      <c r="AC26" s="41">
        <v>1458</v>
      </c>
      <c r="AD26" s="41">
        <v>1894</v>
      </c>
      <c r="AE26" s="41">
        <v>2056</v>
      </c>
      <c r="AF26" s="41">
        <v>2241</v>
      </c>
      <c r="AG26" s="41">
        <v>1234</v>
      </c>
      <c r="AH26" s="41">
        <v>254</v>
      </c>
      <c r="AI26" s="41">
        <v>1546</v>
      </c>
      <c r="AJ26" s="41">
        <v>2139</v>
      </c>
      <c r="AK26" s="41">
        <v>1186</v>
      </c>
      <c r="AL26" s="41">
        <v>143</v>
      </c>
      <c r="AM26" s="41">
        <v>1172</v>
      </c>
      <c r="AN26" s="41">
        <v>865</v>
      </c>
      <c r="AO26" s="41">
        <v>553</v>
      </c>
      <c r="AP26" s="41">
        <v>538</v>
      </c>
      <c r="AQ26" s="41">
        <v>120</v>
      </c>
      <c r="AR26" s="41">
        <v>328</v>
      </c>
      <c r="AS26" s="41">
        <v>458</v>
      </c>
      <c r="AT26" s="41">
        <v>277</v>
      </c>
      <c r="AU26" s="41">
        <v>471</v>
      </c>
      <c r="AV26" s="41">
        <v>414</v>
      </c>
      <c r="AW26" s="41">
        <v>462</v>
      </c>
      <c r="AX26" s="41">
        <v>496</v>
      </c>
      <c r="AY26" s="41">
        <v>187</v>
      </c>
      <c r="AZ26" s="41">
        <v>396</v>
      </c>
      <c r="BA26" s="41">
        <v>584</v>
      </c>
      <c r="BB26" s="41">
        <v>0</v>
      </c>
      <c r="BC26" s="41">
        <v>91</v>
      </c>
      <c r="BD26" s="41">
        <v>641</v>
      </c>
      <c r="BE26" s="41">
        <v>1033</v>
      </c>
      <c r="BF26" s="41">
        <v>1366</v>
      </c>
      <c r="BG26" s="41">
        <v>1246</v>
      </c>
      <c r="BH26" s="41">
        <v>1205</v>
      </c>
      <c r="BI26" s="41">
        <v>1403</v>
      </c>
      <c r="BJ26" s="41">
        <v>1396</v>
      </c>
      <c r="BK26" s="41">
        <v>1498</v>
      </c>
      <c r="BL26" s="41">
        <v>1452</v>
      </c>
      <c r="BM26" s="41">
        <v>1470</v>
      </c>
      <c r="BN26" s="41">
        <v>1392</v>
      </c>
      <c r="BO26" s="41">
        <v>1453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 t="s">
        <v>148</v>
      </c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 t="s">
        <v>149</v>
      </c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44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22" priority="18" operator="greaterThan">
      <formula>95%</formula>
    </cfRule>
    <cfRule type="cellIs" dxfId="321" priority="19" operator="greaterThanOrEqual">
      <formula>90%</formula>
    </cfRule>
    <cfRule type="cellIs" dxfId="320" priority="20" operator="lessThan">
      <formula>89.99%</formula>
    </cfRule>
  </conditionalFormatting>
  <conditionalFormatting sqref="BP13">
    <cfRule type="cellIs" dxfId="319" priority="15" operator="greaterThan">
      <formula>95%</formula>
    </cfRule>
    <cfRule type="cellIs" dxfId="318" priority="16" operator="greaterThanOrEqual">
      <formula>90%</formula>
    </cfRule>
    <cfRule type="cellIs" dxfId="317" priority="17" operator="lessThan">
      <formula>89.99%</formula>
    </cfRule>
  </conditionalFormatting>
  <conditionalFormatting sqref="BP16">
    <cfRule type="cellIs" dxfId="316" priority="12" operator="greaterThan">
      <formula>95%</formula>
    </cfRule>
    <cfRule type="cellIs" dxfId="315" priority="13" operator="greaterThanOrEqual">
      <formula>90%</formula>
    </cfRule>
    <cfRule type="cellIs" dxfId="314" priority="14" operator="lessThan">
      <formula>89.99%</formula>
    </cfRule>
  </conditionalFormatting>
  <conditionalFormatting sqref="BP19">
    <cfRule type="cellIs" dxfId="313" priority="9" operator="greaterThan">
      <formula>95%</formula>
    </cfRule>
    <cfRule type="cellIs" dxfId="312" priority="10" operator="greaterThanOrEqual">
      <formula>90%</formula>
    </cfRule>
    <cfRule type="cellIs" dxfId="311" priority="11" operator="lessThan">
      <formula>89.99%</formula>
    </cfRule>
  </conditionalFormatting>
  <conditionalFormatting sqref="BP22">
    <cfRule type="cellIs" dxfId="310" priority="1" operator="greaterThanOrEqual">
      <formula>100%</formula>
    </cfRule>
    <cfRule type="cellIs" dxfId="309" priority="2" operator="lessThan">
      <formula>99.99%</formula>
    </cfRule>
  </conditionalFormatting>
  <conditionalFormatting sqref="BP25">
    <cfRule type="cellIs" dxfId="308" priority="3" operator="greaterThan">
      <formula>95%</formula>
    </cfRule>
    <cfRule type="cellIs" dxfId="307" priority="4" operator="greaterThanOrEqual">
      <formula>90%</formula>
    </cfRule>
    <cfRule type="cellIs" dxfId="306" priority="5" operator="lessThan">
      <formula>89.99%</formula>
    </cfRule>
  </conditionalFormatting>
  <dataValidations count="1">
    <dataValidation showDropDown="1" showInputMessage="1" showErrorMessage="1" sqref="C21 G19:G23 G10:G11 G16:G17 G13:G14 G25:G26" xr:uid="{16E3BBF9-C7F9-443A-954F-E502B68C339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9DCEF-2775-418F-964C-C0E5FB8BCC7B}">
  <sheetPr>
    <tabColor rgb="FFC00000"/>
  </sheetPr>
  <dimension ref="A1:CB48"/>
  <sheetViews>
    <sheetView showGridLines="0" tabSelected="1" topLeftCell="AX1" zoomScale="75" zoomScaleNormal="75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9</v>
      </c>
      <c r="F2" s="85" t="s">
        <v>20</v>
      </c>
      <c r="G2" s="85"/>
      <c r="H2" s="22">
        <v>90951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98</v>
      </c>
      <c r="K10" s="25">
        <v>95</v>
      </c>
      <c r="L10" s="25">
        <v>67</v>
      </c>
      <c r="M10" s="25">
        <v>97</v>
      </c>
      <c r="N10" s="25">
        <v>86</v>
      </c>
      <c r="O10" s="25">
        <v>104</v>
      </c>
      <c r="P10" s="25">
        <v>97</v>
      </c>
      <c r="Q10" s="25">
        <v>92</v>
      </c>
      <c r="R10" s="25">
        <v>78</v>
      </c>
      <c r="S10" s="25">
        <v>104</v>
      </c>
      <c r="T10" s="25">
        <v>106</v>
      </c>
      <c r="U10" s="25">
        <v>91</v>
      </c>
      <c r="V10" s="25">
        <v>114</v>
      </c>
      <c r="W10" s="25">
        <v>118</v>
      </c>
      <c r="X10" s="25">
        <v>107</v>
      </c>
      <c r="Y10" s="25">
        <v>103</v>
      </c>
      <c r="Z10" s="25">
        <v>71</v>
      </c>
      <c r="AA10" s="25">
        <v>24</v>
      </c>
      <c r="AB10" s="25">
        <v>75</v>
      </c>
      <c r="AC10" s="25">
        <v>188</v>
      </c>
      <c r="AD10" s="25">
        <v>176</v>
      </c>
      <c r="AE10" s="25">
        <v>192</v>
      </c>
      <c r="AF10" s="25">
        <v>208</v>
      </c>
      <c r="AG10" s="25">
        <v>196</v>
      </c>
      <c r="AH10" s="25">
        <v>56</v>
      </c>
      <c r="AI10" s="25">
        <v>65</v>
      </c>
      <c r="AJ10" s="25">
        <v>83</v>
      </c>
      <c r="AK10" s="25">
        <v>82</v>
      </c>
      <c r="AL10" s="25">
        <v>3</v>
      </c>
      <c r="AM10" s="25">
        <v>36</v>
      </c>
      <c r="AN10" s="25">
        <v>43</v>
      </c>
      <c r="AO10" s="25">
        <v>36</v>
      </c>
      <c r="AP10" s="25">
        <v>43</v>
      </c>
      <c r="AQ10" s="25">
        <v>7</v>
      </c>
      <c r="AR10" s="25">
        <v>30</v>
      </c>
      <c r="AS10" s="25">
        <v>43</v>
      </c>
      <c r="AT10" s="25">
        <v>24</v>
      </c>
      <c r="AU10" s="25">
        <v>50</v>
      </c>
      <c r="AV10" s="25">
        <v>36</v>
      </c>
      <c r="AW10" s="25">
        <v>39</v>
      </c>
      <c r="AX10" s="25">
        <v>50</v>
      </c>
      <c r="AY10" s="25">
        <v>25</v>
      </c>
      <c r="AZ10" s="25">
        <v>0</v>
      </c>
      <c r="BA10" s="25">
        <v>0</v>
      </c>
      <c r="BB10" s="25">
        <v>0</v>
      </c>
      <c r="BC10" s="25">
        <v>79</v>
      </c>
      <c r="BD10" s="25">
        <v>105</v>
      </c>
      <c r="BE10" s="25">
        <v>125</v>
      </c>
      <c r="BF10" s="25">
        <v>125</v>
      </c>
      <c r="BG10" s="25">
        <v>117</v>
      </c>
      <c r="BH10" s="25">
        <v>121</v>
      </c>
      <c r="BI10" s="25">
        <v>125</v>
      </c>
      <c r="BJ10" s="25">
        <v>127</v>
      </c>
      <c r="BK10" s="25">
        <v>133</v>
      </c>
      <c r="BL10" s="25">
        <v>138</v>
      </c>
      <c r="BM10" s="25">
        <v>131</v>
      </c>
      <c r="BN10" s="25">
        <v>130</v>
      </c>
      <c r="BO10" s="25">
        <v>131</v>
      </c>
      <c r="BP10" s="93">
        <f>IFERROR(SUM(I10:BO10)/SUM(I11:BO11),0)</f>
        <v>0.99406528189910981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98</v>
      </c>
      <c r="K11" s="41">
        <v>95</v>
      </c>
      <c r="L11" s="41">
        <v>67</v>
      </c>
      <c r="M11" s="41">
        <v>97</v>
      </c>
      <c r="N11" s="41">
        <v>86</v>
      </c>
      <c r="O11" s="41">
        <v>105</v>
      </c>
      <c r="P11" s="41">
        <v>97</v>
      </c>
      <c r="Q11" s="41">
        <v>93</v>
      </c>
      <c r="R11" s="41">
        <v>78</v>
      </c>
      <c r="S11" s="41">
        <v>104</v>
      </c>
      <c r="T11" s="41">
        <v>106</v>
      </c>
      <c r="U11" s="41">
        <v>91</v>
      </c>
      <c r="V11" s="41">
        <v>114</v>
      </c>
      <c r="W11" s="41">
        <v>118</v>
      </c>
      <c r="X11" s="41">
        <v>107</v>
      </c>
      <c r="Y11" s="41">
        <v>103</v>
      </c>
      <c r="Z11" s="41">
        <v>71</v>
      </c>
      <c r="AA11" s="41">
        <v>24</v>
      </c>
      <c r="AB11" s="41">
        <v>75</v>
      </c>
      <c r="AC11" s="41">
        <v>188</v>
      </c>
      <c r="AD11" s="41">
        <v>176</v>
      </c>
      <c r="AE11" s="41">
        <v>192</v>
      </c>
      <c r="AF11" s="41">
        <v>208</v>
      </c>
      <c r="AG11" s="41">
        <v>196</v>
      </c>
      <c r="AH11" s="41">
        <v>56</v>
      </c>
      <c r="AI11" s="41">
        <v>65</v>
      </c>
      <c r="AJ11" s="41">
        <v>83</v>
      </c>
      <c r="AK11" s="41">
        <v>82</v>
      </c>
      <c r="AL11" s="41">
        <v>3</v>
      </c>
      <c r="AM11" s="41">
        <v>36</v>
      </c>
      <c r="AN11" s="41">
        <v>43</v>
      </c>
      <c r="AO11" s="41">
        <v>36</v>
      </c>
      <c r="AP11" s="41">
        <v>43</v>
      </c>
      <c r="AQ11" s="41">
        <v>7</v>
      </c>
      <c r="AR11" s="41">
        <v>30</v>
      </c>
      <c r="AS11" s="41">
        <v>43</v>
      </c>
      <c r="AT11" s="41">
        <v>24</v>
      </c>
      <c r="AU11" s="41">
        <v>50</v>
      </c>
      <c r="AV11" s="41">
        <v>36</v>
      </c>
      <c r="AW11" s="41">
        <v>39</v>
      </c>
      <c r="AX11" s="41">
        <v>50</v>
      </c>
      <c r="AY11" s="41">
        <v>25</v>
      </c>
      <c r="AZ11" s="41">
        <v>0</v>
      </c>
      <c r="BA11" s="41">
        <v>0</v>
      </c>
      <c r="BB11" s="41">
        <v>0</v>
      </c>
      <c r="BC11" s="41">
        <v>79</v>
      </c>
      <c r="BD11" s="41">
        <v>111</v>
      </c>
      <c r="BE11" s="41">
        <v>132</v>
      </c>
      <c r="BF11" s="41">
        <v>128</v>
      </c>
      <c r="BG11" s="41">
        <v>121</v>
      </c>
      <c r="BH11" s="41">
        <v>123</v>
      </c>
      <c r="BI11" s="41">
        <v>128</v>
      </c>
      <c r="BJ11" s="41">
        <v>127</v>
      </c>
      <c r="BK11" s="41">
        <v>133</v>
      </c>
      <c r="BL11" s="41">
        <v>138</v>
      </c>
      <c r="BM11" s="41">
        <v>132</v>
      </c>
      <c r="BN11" s="41">
        <v>132</v>
      </c>
      <c r="BO11" s="41">
        <v>131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976</v>
      </c>
      <c r="K13" s="25">
        <v>941</v>
      </c>
      <c r="L13" s="25">
        <v>660</v>
      </c>
      <c r="M13" s="25">
        <v>969</v>
      </c>
      <c r="N13" s="25">
        <v>856</v>
      </c>
      <c r="O13" s="25">
        <v>1044</v>
      </c>
      <c r="P13" s="25">
        <v>968</v>
      </c>
      <c r="Q13" s="25">
        <v>961</v>
      </c>
      <c r="R13" s="25">
        <v>779</v>
      </c>
      <c r="S13" s="25">
        <v>1031</v>
      </c>
      <c r="T13" s="25">
        <v>1049</v>
      </c>
      <c r="U13" s="25">
        <v>904</v>
      </c>
      <c r="V13" s="25">
        <v>1109</v>
      </c>
      <c r="W13" s="25">
        <v>1172</v>
      </c>
      <c r="X13" s="25">
        <v>1068</v>
      </c>
      <c r="Y13" s="25">
        <v>1017</v>
      </c>
      <c r="Z13" s="25">
        <v>695</v>
      </c>
      <c r="AA13" s="25">
        <v>236</v>
      </c>
      <c r="AB13" s="25">
        <v>738</v>
      </c>
      <c r="AC13" s="25">
        <v>1836</v>
      </c>
      <c r="AD13" s="25">
        <v>1753</v>
      </c>
      <c r="AE13" s="25">
        <v>1914</v>
      </c>
      <c r="AF13" s="25">
        <v>2074</v>
      </c>
      <c r="AG13" s="25">
        <v>1950</v>
      </c>
      <c r="AH13" s="25">
        <v>554</v>
      </c>
      <c r="AI13" s="25">
        <v>664</v>
      </c>
      <c r="AJ13" s="25">
        <v>827</v>
      </c>
      <c r="AK13" s="25">
        <v>818</v>
      </c>
      <c r="AL13" s="25">
        <v>24</v>
      </c>
      <c r="AM13" s="25">
        <v>348</v>
      </c>
      <c r="AN13" s="25">
        <v>429</v>
      </c>
      <c r="AO13" s="25">
        <v>346</v>
      </c>
      <c r="AP13" s="25">
        <v>427</v>
      </c>
      <c r="AQ13" s="25">
        <v>72</v>
      </c>
      <c r="AR13" s="25">
        <v>300</v>
      </c>
      <c r="AS13" s="25">
        <v>427</v>
      </c>
      <c r="AT13" s="25">
        <v>228</v>
      </c>
      <c r="AU13" s="25">
        <v>491</v>
      </c>
      <c r="AV13" s="25">
        <v>362</v>
      </c>
      <c r="AW13" s="25">
        <v>385</v>
      </c>
      <c r="AX13" s="25">
        <v>431</v>
      </c>
      <c r="AY13" s="25">
        <v>240</v>
      </c>
      <c r="AZ13" s="25">
        <v>0</v>
      </c>
      <c r="BA13" s="25">
        <v>0</v>
      </c>
      <c r="BB13" s="25">
        <v>0</v>
      </c>
      <c r="BC13" s="25">
        <v>775</v>
      </c>
      <c r="BD13" s="25">
        <v>1070</v>
      </c>
      <c r="BE13" s="25">
        <v>1307</v>
      </c>
      <c r="BF13" s="25">
        <v>1250</v>
      </c>
      <c r="BG13" s="25">
        <v>1208</v>
      </c>
      <c r="BH13" s="25">
        <v>1209</v>
      </c>
      <c r="BI13" s="25">
        <v>1269</v>
      </c>
      <c r="BJ13" s="25">
        <v>1263</v>
      </c>
      <c r="BK13" s="25">
        <v>1306</v>
      </c>
      <c r="BL13" s="25">
        <v>1324</v>
      </c>
      <c r="BM13" s="25">
        <v>1310</v>
      </c>
      <c r="BN13" s="25">
        <v>1321</v>
      </c>
      <c r="BO13" s="25">
        <v>1295</v>
      </c>
      <c r="BP13" s="93">
        <f>IFERROR(SUM(I13:BO13)/SUM(I14:BO14),0)</f>
        <v>0.99599449991032463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978</v>
      </c>
      <c r="K14" s="41">
        <v>945</v>
      </c>
      <c r="L14" s="41">
        <v>662</v>
      </c>
      <c r="M14" s="41">
        <v>970</v>
      </c>
      <c r="N14" s="41">
        <v>857</v>
      </c>
      <c r="O14" s="41">
        <v>1047</v>
      </c>
      <c r="P14" s="41">
        <v>968</v>
      </c>
      <c r="Q14" s="41">
        <v>962</v>
      </c>
      <c r="R14" s="41">
        <v>780</v>
      </c>
      <c r="S14" s="41">
        <v>1031</v>
      </c>
      <c r="T14" s="41">
        <v>1054</v>
      </c>
      <c r="U14" s="41">
        <v>907</v>
      </c>
      <c r="V14" s="41">
        <v>1110</v>
      </c>
      <c r="W14" s="41">
        <v>1179</v>
      </c>
      <c r="X14" s="41">
        <v>1072</v>
      </c>
      <c r="Y14" s="41">
        <v>1025</v>
      </c>
      <c r="Z14" s="41">
        <v>702</v>
      </c>
      <c r="AA14" s="41">
        <v>239</v>
      </c>
      <c r="AB14" s="41">
        <v>744</v>
      </c>
      <c r="AC14" s="41">
        <v>1837</v>
      </c>
      <c r="AD14" s="41">
        <v>1758</v>
      </c>
      <c r="AE14" s="41">
        <v>1921</v>
      </c>
      <c r="AF14" s="41">
        <v>2079</v>
      </c>
      <c r="AG14" s="41">
        <v>1958</v>
      </c>
      <c r="AH14" s="41">
        <v>556</v>
      </c>
      <c r="AI14" s="41">
        <v>664</v>
      </c>
      <c r="AJ14" s="41">
        <v>827</v>
      </c>
      <c r="AK14" s="41">
        <v>818</v>
      </c>
      <c r="AL14" s="41">
        <v>25</v>
      </c>
      <c r="AM14" s="41">
        <v>348</v>
      </c>
      <c r="AN14" s="41">
        <v>429</v>
      </c>
      <c r="AO14" s="41">
        <v>346</v>
      </c>
      <c r="AP14" s="41">
        <v>427</v>
      </c>
      <c r="AQ14" s="41">
        <v>72</v>
      </c>
      <c r="AR14" s="41">
        <v>300</v>
      </c>
      <c r="AS14" s="41">
        <v>428</v>
      </c>
      <c r="AT14" s="41">
        <v>228</v>
      </c>
      <c r="AU14" s="41">
        <v>492</v>
      </c>
      <c r="AV14" s="41">
        <v>362</v>
      </c>
      <c r="AW14" s="41">
        <v>385</v>
      </c>
      <c r="AX14" s="41">
        <v>485</v>
      </c>
      <c r="AY14" s="41">
        <v>240</v>
      </c>
      <c r="AZ14" s="41">
        <v>0</v>
      </c>
      <c r="BA14" s="41">
        <v>0</v>
      </c>
      <c r="BB14" s="41">
        <v>0</v>
      </c>
      <c r="BC14" s="41">
        <v>781</v>
      </c>
      <c r="BD14" s="41">
        <v>1071</v>
      </c>
      <c r="BE14" s="41">
        <v>1311</v>
      </c>
      <c r="BF14" s="41">
        <v>1252</v>
      </c>
      <c r="BG14" s="41">
        <v>1210</v>
      </c>
      <c r="BH14" s="41">
        <v>1211</v>
      </c>
      <c r="BI14" s="41">
        <v>1272</v>
      </c>
      <c r="BJ14" s="41">
        <v>1267</v>
      </c>
      <c r="BK14" s="41">
        <v>1312</v>
      </c>
      <c r="BL14" s="41">
        <v>1331</v>
      </c>
      <c r="BM14" s="41">
        <v>1318</v>
      </c>
      <c r="BN14" s="41">
        <v>1322</v>
      </c>
      <c r="BO14" s="41">
        <v>1306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1017</v>
      </c>
      <c r="K19" s="25">
        <v>967</v>
      </c>
      <c r="L19" s="25">
        <v>526</v>
      </c>
      <c r="M19" s="25">
        <v>1112</v>
      </c>
      <c r="N19" s="25">
        <v>757</v>
      </c>
      <c r="O19" s="25">
        <v>857</v>
      </c>
      <c r="P19" s="25">
        <v>1205</v>
      </c>
      <c r="Q19" s="25">
        <v>961</v>
      </c>
      <c r="R19" s="25">
        <v>939</v>
      </c>
      <c r="S19" s="25">
        <v>686</v>
      </c>
      <c r="T19" s="25">
        <v>1185</v>
      </c>
      <c r="U19" s="25">
        <v>1097</v>
      </c>
      <c r="V19" s="25">
        <v>1105</v>
      </c>
      <c r="W19" s="25">
        <v>948</v>
      </c>
      <c r="X19" s="25">
        <v>1309</v>
      </c>
      <c r="Y19" s="25">
        <v>780</v>
      </c>
      <c r="Z19" s="25">
        <v>698</v>
      </c>
      <c r="AA19" s="25">
        <v>195</v>
      </c>
      <c r="AB19" s="25">
        <v>546</v>
      </c>
      <c r="AC19" s="25">
        <v>1234</v>
      </c>
      <c r="AD19" s="25">
        <v>2162</v>
      </c>
      <c r="AE19" s="25">
        <v>1456</v>
      </c>
      <c r="AF19" s="25">
        <v>1695</v>
      </c>
      <c r="AG19" s="25">
        <v>1458</v>
      </c>
      <c r="AH19" s="25">
        <v>466</v>
      </c>
      <c r="AI19" s="25">
        <v>1821</v>
      </c>
      <c r="AJ19" s="25">
        <v>1676</v>
      </c>
      <c r="AK19" s="25">
        <v>851</v>
      </c>
      <c r="AL19" s="25">
        <v>0</v>
      </c>
      <c r="AM19" s="25">
        <v>577</v>
      </c>
      <c r="AN19" s="25">
        <v>392</v>
      </c>
      <c r="AO19" s="25">
        <v>345</v>
      </c>
      <c r="AP19" s="25">
        <v>308</v>
      </c>
      <c r="AQ19" s="25">
        <v>53</v>
      </c>
      <c r="AR19" s="25">
        <v>456</v>
      </c>
      <c r="AS19" s="25">
        <v>396</v>
      </c>
      <c r="AT19" s="25">
        <v>280</v>
      </c>
      <c r="AU19" s="25">
        <v>447</v>
      </c>
      <c r="AV19" s="25">
        <v>339</v>
      </c>
      <c r="AW19" s="25">
        <v>225</v>
      </c>
      <c r="AX19" s="25">
        <v>648</v>
      </c>
      <c r="AY19" s="25">
        <v>166</v>
      </c>
      <c r="AZ19" s="25">
        <v>0</v>
      </c>
      <c r="BA19" s="25">
        <v>0</v>
      </c>
      <c r="BB19" s="25">
        <v>0</v>
      </c>
      <c r="BC19" s="25">
        <v>299</v>
      </c>
      <c r="BD19" s="25">
        <v>962</v>
      </c>
      <c r="BE19" s="25">
        <v>1300</v>
      </c>
      <c r="BF19" s="25">
        <v>1269</v>
      </c>
      <c r="BG19" s="25">
        <v>1181</v>
      </c>
      <c r="BH19" s="25">
        <v>1252</v>
      </c>
      <c r="BI19" s="25">
        <v>1250</v>
      </c>
      <c r="BJ19" s="25">
        <v>1276</v>
      </c>
      <c r="BK19" s="25">
        <v>1264</v>
      </c>
      <c r="BL19" s="25">
        <v>1078</v>
      </c>
      <c r="BM19" s="25">
        <v>1579</v>
      </c>
      <c r="BN19" s="25">
        <v>1311</v>
      </c>
      <c r="BO19" s="25">
        <v>1075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1017</v>
      </c>
      <c r="K20" s="41">
        <v>967</v>
      </c>
      <c r="L20" s="41">
        <v>526</v>
      </c>
      <c r="M20" s="41">
        <v>1112</v>
      </c>
      <c r="N20" s="41">
        <v>757</v>
      </c>
      <c r="O20" s="41">
        <v>857</v>
      </c>
      <c r="P20" s="41">
        <v>1205</v>
      </c>
      <c r="Q20" s="41">
        <v>961</v>
      </c>
      <c r="R20" s="41">
        <v>939</v>
      </c>
      <c r="S20" s="41">
        <v>686</v>
      </c>
      <c r="T20" s="41">
        <v>1185</v>
      </c>
      <c r="U20" s="41">
        <v>1097</v>
      </c>
      <c r="V20" s="41">
        <v>1105</v>
      </c>
      <c r="W20" s="41">
        <v>948</v>
      </c>
      <c r="X20" s="41">
        <v>1309</v>
      </c>
      <c r="Y20" s="41">
        <v>780</v>
      </c>
      <c r="Z20" s="41">
        <v>698</v>
      </c>
      <c r="AA20" s="41">
        <v>195</v>
      </c>
      <c r="AB20" s="41">
        <v>546</v>
      </c>
      <c r="AC20" s="41">
        <v>1234</v>
      </c>
      <c r="AD20" s="41">
        <v>2162</v>
      </c>
      <c r="AE20" s="41">
        <v>1456</v>
      </c>
      <c r="AF20" s="41">
        <v>1695</v>
      </c>
      <c r="AG20" s="41">
        <v>1458</v>
      </c>
      <c r="AH20" s="41">
        <v>466</v>
      </c>
      <c r="AI20" s="41">
        <v>1821</v>
      </c>
      <c r="AJ20" s="41">
        <v>1676</v>
      </c>
      <c r="AK20" s="41">
        <v>851</v>
      </c>
      <c r="AL20" s="41">
        <v>0</v>
      </c>
      <c r="AM20" s="41">
        <v>577</v>
      </c>
      <c r="AN20" s="41">
        <v>392</v>
      </c>
      <c r="AO20" s="41">
        <v>345</v>
      </c>
      <c r="AP20" s="41">
        <v>308</v>
      </c>
      <c r="AQ20" s="41">
        <v>53</v>
      </c>
      <c r="AR20" s="41">
        <v>456</v>
      </c>
      <c r="AS20" s="41">
        <v>396</v>
      </c>
      <c r="AT20" s="41">
        <v>280</v>
      </c>
      <c r="AU20" s="41">
        <v>447</v>
      </c>
      <c r="AV20" s="41">
        <v>339</v>
      </c>
      <c r="AW20" s="41">
        <v>225</v>
      </c>
      <c r="AX20" s="41">
        <v>648</v>
      </c>
      <c r="AY20" s="41">
        <v>166</v>
      </c>
      <c r="AZ20" s="41">
        <v>0</v>
      </c>
      <c r="BA20" s="41">
        <v>0</v>
      </c>
      <c r="BB20" s="41">
        <v>0</v>
      </c>
      <c r="BC20" s="41">
        <v>299</v>
      </c>
      <c r="BD20" s="41">
        <v>962</v>
      </c>
      <c r="BE20" s="41">
        <v>1300</v>
      </c>
      <c r="BF20" s="41">
        <v>1269</v>
      </c>
      <c r="BG20" s="41">
        <v>1181</v>
      </c>
      <c r="BH20" s="41">
        <v>1252</v>
      </c>
      <c r="BI20" s="41">
        <v>1250</v>
      </c>
      <c r="BJ20" s="41">
        <v>1276</v>
      </c>
      <c r="BK20" s="41">
        <v>1264</v>
      </c>
      <c r="BL20" s="41">
        <v>1078</v>
      </c>
      <c r="BM20" s="41">
        <v>1579</v>
      </c>
      <c r="BN20" s="41">
        <v>1311</v>
      </c>
      <c r="BO20" s="41">
        <v>1075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1297</v>
      </c>
      <c r="K22" s="25">
        <v>1294</v>
      </c>
      <c r="L22" s="25">
        <v>1164</v>
      </c>
      <c r="M22" s="25">
        <v>1312</v>
      </c>
      <c r="N22" s="25">
        <v>1238</v>
      </c>
      <c r="O22" s="25">
        <v>1153</v>
      </c>
      <c r="P22" s="25">
        <v>1342</v>
      </c>
      <c r="Q22" s="25">
        <v>1487</v>
      </c>
      <c r="R22" s="25">
        <v>1536</v>
      </c>
      <c r="S22" s="25">
        <v>1299</v>
      </c>
      <c r="T22" s="25">
        <v>1446</v>
      </c>
      <c r="U22" s="25">
        <v>1773</v>
      </c>
      <c r="V22" s="25">
        <v>2010</v>
      </c>
      <c r="W22" s="25">
        <v>1895</v>
      </c>
      <c r="X22" s="25">
        <v>2127</v>
      </c>
      <c r="Y22" s="25">
        <v>1782</v>
      </c>
      <c r="Z22" s="25">
        <v>1544</v>
      </c>
      <c r="AA22" s="25">
        <v>1504</v>
      </c>
      <c r="AB22" s="25">
        <v>1477</v>
      </c>
      <c r="AC22" s="25">
        <v>1458</v>
      </c>
      <c r="AD22" s="25">
        <v>2000</v>
      </c>
      <c r="AE22" s="25">
        <v>1712</v>
      </c>
      <c r="AF22" s="25">
        <v>1477</v>
      </c>
      <c r="AG22" s="25">
        <v>1334</v>
      </c>
      <c r="AH22" s="25">
        <v>1797</v>
      </c>
      <c r="AI22" s="25">
        <v>2126</v>
      </c>
      <c r="AJ22" s="25">
        <v>1924</v>
      </c>
      <c r="AK22" s="25">
        <v>1880</v>
      </c>
      <c r="AL22" s="25">
        <v>1734</v>
      </c>
      <c r="AM22" s="25">
        <v>1438</v>
      </c>
      <c r="AN22" s="25">
        <v>982</v>
      </c>
      <c r="AO22" s="25">
        <v>808</v>
      </c>
      <c r="AP22" s="25">
        <v>594</v>
      </c>
      <c r="AQ22" s="25">
        <v>575</v>
      </c>
      <c r="AR22" s="25">
        <v>753</v>
      </c>
      <c r="AS22" s="25">
        <v>762</v>
      </c>
      <c r="AT22" s="25">
        <v>736</v>
      </c>
      <c r="AU22" s="25">
        <v>707</v>
      </c>
      <c r="AV22" s="25">
        <v>710</v>
      </c>
      <c r="AW22" s="25">
        <v>613</v>
      </c>
      <c r="AX22" s="25">
        <v>747</v>
      </c>
      <c r="AY22" s="25">
        <v>698</v>
      </c>
      <c r="AZ22" s="25">
        <v>647</v>
      </c>
      <c r="BA22" s="25">
        <v>405</v>
      </c>
      <c r="BB22" s="25">
        <v>0</v>
      </c>
      <c r="BC22" s="25">
        <v>660</v>
      </c>
      <c r="BD22" s="25">
        <v>1134</v>
      </c>
      <c r="BE22" s="25">
        <v>1644</v>
      </c>
      <c r="BF22" s="25">
        <v>1825</v>
      </c>
      <c r="BG22" s="25">
        <v>1777</v>
      </c>
      <c r="BH22" s="25">
        <v>1813</v>
      </c>
      <c r="BI22" s="25">
        <v>1829</v>
      </c>
      <c r="BJ22" s="25">
        <v>1953</v>
      </c>
      <c r="BK22" s="25">
        <v>2020</v>
      </c>
      <c r="BL22" s="25">
        <v>1785</v>
      </c>
      <c r="BM22" s="25">
        <v>2030</v>
      </c>
      <c r="BN22" s="25">
        <v>2072</v>
      </c>
      <c r="BO22" s="25">
        <v>1840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1297</v>
      </c>
      <c r="K23" s="41">
        <v>1294</v>
      </c>
      <c r="L23" s="41">
        <v>1164</v>
      </c>
      <c r="M23" s="41">
        <v>1312</v>
      </c>
      <c r="N23" s="41">
        <v>1238</v>
      </c>
      <c r="O23" s="41">
        <v>1153</v>
      </c>
      <c r="P23" s="41">
        <v>1342</v>
      </c>
      <c r="Q23" s="41">
        <v>1487</v>
      </c>
      <c r="R23" s="41">
        <v>1536</v>
      </c>
      <c r="S23" s="41">
        <v>1299</v>
      </c>
      <c r="T23" s="41">
        <v>1446</v>
      </c>
      <c r="U23" s="41">
        <v>1773</v>
      </c>
      <c r="V23" s="41">
        <v>2010</v>
      </c>
      <c r="W23" s="41">
        <v>1895</v>
      </c>
      <c r="X23" s="41">
        <v>2127</v>
      </c>
      <c r="Y23" s="41">
        <v>1782</v>
      </c>
      <c r="Z23" s="41">
        <v>1544</v>
      </c>
      <c r="AA23" s="41">
        <v>1504</v>
      </c>
      <c r="AB23" s="41">
        <v>1477</v>
      </c>
      <c r="AC23" s="41">
        <v>1458</v>
      </c>
      <c r="AD23" s="41">
        <v>2000</v>
      </c>
      <c r="AE23" s="41">
        <v>1712</v>
      </c>
      <c r="AF23" s="41">
        <v>1477</v>
      </c>
      <c r="AG23" s="41">
        <v>1334</v>
      </c>
      <c r="AH23" s="41">
        <v>1797</v>
      </c>
      <c r="AI23" s="41">
        <v>2126</v>
      </c>
      <c r="AJ23" s="41">
        <v>1924</v>
      </c>
      <c r="AK23" s="41">
        <v>1880</v>
      </c>
      <c r="AL23" s="41">
        <v>1734</v>
      </c>
      <c r="AM23" s="41">
        <v>1438</v>
      </c>
      <c r="AN23" s="41">
        <v>982</v>
      </c>
      <c r="AO23" s="41">
        <v>808</v>
      </c>
      <c r="AP23" s="41">
        <v>594</v>
      </c>
      <c r="AQ23" s="41">
        <v>575</v>
      </c>
      <c r="AR23" s="41">
        <v>753</v>
      </c>
      <c r="AS23" s="41">
        <v>762</v>
      </c>
      <c r="AT23" s="41">
        <v>736</v>
      </c>
      <c r="AU23" s="41">
        <v>707</v>
      </c>
      <c r="AV23" s="41">
        <v>710</v>
      </c>
      <c r="AW23" s="41">
        <v>613</v>
      </c>
      <c r="AX23" s="41">
        <v>747</v>
      </c>
      <c r="AY23" s="41">
        <v>698</v>
      </c>
      <c r="AZ23" s="41">
        <v>647</v>
      </c>
      <c r="BA23" s="41">
        <v>405</v>
      </c>
      <c r="BB23" s="41">
        <v>0</v>
      </c>
      <c r="BC23" s="41">
        <v>660</v>
      </c>
      <c r="BD23" s="41">
        <v>1134</v>
      </c>
      <c r="BE23" s="41">
        <v>1644</v>
      </c>
      <c r="BF23" s="41">
        <v>1825</v>
      </c>
      <c r="BG23" s="41">
        <v>1777</v>
      </c>
      <c r="BH23" s="41">
        <v>1813</v>
      </c>
      <c r="BI23" s="41">
        <v>1829</v>
      </c>
      <c r="BJ23" s="41">
        <v>1953</v>
      </c>
      <c r="BK23" s="41">
        <v>2020</v>
      </c>
      <c r="BL23" s="41">
        <v>1785</v>
      </c>
      <c r="BM23" s="41">
        <v>2030</v>
      </c>
      <c r="BN23" s="41">
        <v>2072</v>
      </c>
      <c r="BO23" s="41">
        <v>1840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1028</v>
      </c>
      <c r="K25" s="25">
        <v>967</v>
      </c>
      <c r="L25" s="25">
        <v>656</v>
      </c>
      <c r="M25" s="25">
        <v>964</v>
      </c>
      <c r="N25" s="25">
        <v>831</v>
      </c>
      <c r="O25" s="25">
        <v>942</v>
      </c>
      <c r="P25" s="25">
        <v>1009</v>
      </c>
      <c r="Q25" s="25">
        <v>816</v>
      </c>
      <c r="R25" s="25">
        <v>890</v>
      </c>
      <c r="S25" s="25">
        <v>923</v>
      </c>
      <c r="T25" s="25">
        <v>1037</v>
      </c>
      <c r="U25" s="25">
        <v>769</v>
      </c>
      <c r="V25" s="25">
        <v>862</v>
      </c>
      <c r="W25" s="25">
        <v>1063</v>
      </c>
      <c r="X25" s="25">
        <v>1077</v>
      </c>
      <c r="Y25" s="25">
        <v>1125</v>
      </c>
      <c r="Z25" s="25">
        <v>927</v>
      </c>
      <c r="AA25" s="25">
        <v>235</v>
      </c>
      <c r="AB25" s="25">
        <v>573</v>
      </c>
      <c r="AC25" s="25">
        <v>1253</v>
      </c>
      <c r="AD25" s="25">
        <v>1620</v>
      </c>
      <c r="AE25" s="25">
        <v>1744</v>
      </c>
      <c r="AF25" s="25">
        <v>1930</v>
      </c>
      <c r="AG25" s="25">
        <v>1589</v>
      </c>
      <c r="AH25" s="25">
        <v>3</v>
      </c>
      <c r="AI25" s="25">
        <v>1492</v>
      </c>
      <c r="AJ25" s="25">
        <v>1878</v>
      </c>
      <c r="AK25" s="25">
        <v>1880</v>
      </c>
      <c r="AL25" s="25">
        <v>146</v>
      </c>
      <c r="AM25" s="25">
        <v>873</v>
      </c>
      <c r="AN25" s="25">
        <v>848</v>
      </c>
      <c r="AO25" s="25">
        <v>519</v>
      </c>
      <c r="AP25" s="25">
        <v>519</v>
      </c>
      <c r="AQ25" s="25">
        <v>72</v>
      </c>
      <c r="AR25" s="25">
        <v>278</v>
      </c>
      <c r="AS25" s="25">
        <v>387</v>
      </c>
      <c r="AT25" s="25">
        <v>306</v>
      </c>
      <c r="AU25" s="25">
        <v>476</v>
      </c>
      <c r="AV25" s="25">
        <v>336</v>
      </c>
      <c r="AW25" s="25">
        <v>322</v>
      </c>
      <c r="AX25" s="25">
        <v>514</v>
      </c>
      <c r="AY25" s="25">
        <v>215</v>
      </c>
      <c r="AZ25" s="25">
        <v>345</v>
      </c>
      <c r="BA25" s="25">
        <v>242</v>
      </c>
      <c r="BB25" s="25">
        <v>0</v>
      </c>
      <c r="BC25" s="25">
        <v>22</v>
      </c>
      <c r="BD25" s="25">
        <v>488</v>
      </c>
      <c r="BE25" s="25">
        <v>790</v>
      </c>
      <c r="BF25" s="25">
        <v>1088</v>
      </c>
      <c r="BG25" s="25">
        <v>1229</v>
      </c>
      <c r="BH25" s="25">
        <v>1183</v>
      </c>
      <c r="BI25" s="25">
        <v>1234</v>
      </c>
      <c r="BJ25" s="25">
        <v>1276</v>
      </c>
      <c r="BK25" s="25">
        <v>1197</v>
      </c>
      <c r="BL25" s="25">
        <v>1313</v>
      </c>
      <c r="BM25" s="25">
        <v>1325</v>
      </c>
      <c r="BN25" s="25">
        <v>1269</v>
      </c>
      <c r="BO25" s="25">
        <v>1307</v>
      </c>
      <c r="BP25" s="93">
        <f>IFERROR(SUM(I25:BO25)/SUM(I26:BO26),0)</f>
        <v>0.99930330234687581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1032</v>
      </c>
      <c r="K26" s="41">
        <v>967</v>
      </c>
      <c r="L26" s="41">
        <v>657</v>
      </c>
      <c r="M26" s="41">
        <v>968</v>
      </c>
      <c r="N26" s="41">
        <v>833</v>
      </c>
      <c r="O26" s="41">
        <v>944</v>
      </c>
      <c r="P26" s="41">
        <v>1009</v>
      </c>
      <c r="Q26" s="41">
        <v>818</v>
      </c>
      <c r="R26" s="41">
        <v>892</v>
      </c>
      <c r="S26" s="41">
        <v>925</v>
      </c>
      <c r="T26" s="41">
        <v>1039</v>
      </c>
      <c r="U26" s="41">
        <v>770</v>
      </c>
      <c r="V26" s="41">
        <v>863</v>
      </c>
      <c r="W26" s="41">
        <v>1064</v>
      </c>
      <c r="X26" s="41">
        <v>1077</v>
      </c>
      <c r="Y26" s="41">
        <v>1127</v>
      </c>
      <c r="Z26" s="41">
        <v>927</v>
      </c>
      <c r="AA26" s="41">
        <v>236</v>
      </c>
      <c r="AB26" s="41">
        <v>575</v>
      </c>
      <c r="AC26" s="41">
        <v>1253</v>
      </c>
      <c r="AD26" s="41">
        <v>1620</v>
      </c>
      <c r="AE26" s="41">
        <v>1744</v>
      </c>
      <c r="AF26" s="41">
        <v>1930</v>
      </c>
      <c r="AG26" s="41">
        <v>1589</v>
      </c>
      <c r="AH26" s="41">
        <v>3</v>
      </c>
      <c r="AI26" s="41">
        <v>1495</v>
      </c>
      <c r="AJ26" s="41">
        <v>1878</v>
      </c>
      <c r="AK26" s="41">
        <v>1880</v>
      </c>
      <c r="AL26" s="41">
        <v>146</v>
      </c>
      <c r="AM26" s="41">
        <v>873</v>
      </c>
      <c r="AN26" s="41">
        <v>848</v>
      </c>
      <c r="AO26" s="41">
        <v>519</v>
      </c>
      <c r="AP26" s="41">
        <v>519</v>
      </c>
      <c r="AQ26" s="41">
        <v>72</v>
      </c>
      <c r="AR26" s="41">
        <v>278</v>
      </c>
      <c r="AS26" s="41">
        <v>387</v>
      </c>
      <c r="AT26" s="41">
        <v>306</v>
      </c>
      <c r="AU26" s="41">
        <v>476</v>
      </c>
      <c r="AV26" s="41">
        <v>336</v>
      </c>
      <c r="AW26" s="41">
        <v>322</v>
      </c>
      <c r="AX26" s="41">
        <v>514</v>
      </c>
      <c r="AY26" s="41">
        <v>215</v>
      </c>
      <c r="AZ26" s="41">
        <v>345</v>
      </c>
      <c r="BA26" s="41">
        <v>242</v>
      </c>
      <c r="BB26" s="41">
        <v>0</v>
      </c>
      <c r="BC26" s="41">
        <v>22</v>
      </c>
      <c r="BD26" s="41">
        <v>488</v>
      </c>
      <c r="BE26" s="41">
        <v>792</v>
      </c>
      <c r="BF26" s="41">
        <v>1088</v>
      </c>
      <c r="BG26" s="41">
        <v>1230</v>
      </c>
      <c r="BH26" s="41">
        <v>1183</v>
      </c>
      <c r="BI26" s="41">
        <v>1234</v>
      </c>
      <c r="BJ26" s="41">
        <v>1276</v>
      </c>
      <c r="BK26" s="41">
        <v>1197</v>
      </c>
      <c r="BL26" s="41">
        <v>1313</v>
      </c>
      <c r="BM26" s="41">
        <v>1325</v>
      </c>
      <c r="BN26" s="41">
        <v>1269</v>
      </c>
      <c r="BO26" s="41">
        <v>1307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21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05" priority="18" operator="greaterThan">
      <formula>95%</formula>
    </cfRule>
    <cfRule type="cellIs" dxfId="304" priority="19" operator="greaterThanOrEqual">
      <formula>90%</formula>
    </cfRule>
    <cfRule type="cellIs" dxfId="303" priority="20" operator="lessThan">
      <formula>89.99%</formula>
    </cfRule>
  </conditionalFormatting>
  <conditionalFormatting sqref="BP13">
    <cfRule type="cellIs" dxfId="302" priority="15" operator="greaterThan">
      <formula>95%</formula>
    </cfRule>
    <cfRule type="cellIs" dxfId="301" priority="16" operator="greaterThanOrEqual">
      <formula>90%</formula>
    </cfRule>
    <cfRule type="cellIs" dxfId="300" priority="17" operator="lessThan">
      <formula>89.99%</formula>
    </cfRule>
  </conditionalFormatting>
  <conditionalFormatting sqref="BP16">
    <cfRule type="cellIs" dxfId="299" priority="12" operator="greaterThan">
      <formula>95%</formula>
    </cfRule>
    <cfRule type="cellIs" dxfId="298" priority="13" operator="greaterThanOrEqual">
      <formula>90%</formula>
    </cfRule>
    <cfRule type="cellIs" dxfId="297" priority="14" operator="lessThan">
      <formula>89.99%</formula>
    </cfRule>
  </conditionalFormatting>
  <conditionalFormatting sqref="BP19">
    <cfRule type="cellIs" dxfId="296" priority="9" operator="greaterThan">
      <formula>95%</formula>
    </cfRule>
    <cfRule type="cellIs" dxfId="295" priority="10" operator="greaterThanOrEqual">
      <formula>90%</formula>
    </cfRule>
    <cfRule type="cellIs" dxfId="294" priority="11" operator="lessThan">
      <formula>89.99%</formula>
    </cfRule>
  </conditionalFormatting>
  <conditionalFormatting sqref="BP22">
    <cfRule type="cellIs" dxfId="293" priority="1" operator="greaterThanOrEqual">
      <formula>100%</formula>
    </cfRule>
    <cfRule type="cellIs" dxfId="292" priority="2" operator="lessThan">
      <formula>99.99%</formula>
    </cfRule>
  </conditionalFormatting>
  <conditionalFormatting sqref="BP25">
    <cfRule type="cellIs" dxfId="291" priority="3" operator="greaterThan">
      <formula>95%</formula>
    </cfRule>
    <cfRule type="cellIs" dxfId="290" priority="4" operator="greaterThanOrEqual">
      <formula>90%</formula>
    </cfRule>
    <cfRule type="cellIs" dxfId="289" priority="5" operator="lessThan">
      <formula>89.99%</formula>
    </cfRule>
  </conditionalFormatting>
  <dataValidations count="1">
    <dataValidation showDropDown="1" showInputMessage="1" showErrorMessage="1" sqref="C21 G19:G23 G10:G11 G16:G17 G13:G14 G25:G26" xr:uid="{09764BE9-7E5D-4010-BA63-843FD65B9E0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D70CE-754D-40E0-8964-C7292E6D48C4}">
  <sheetPr>
    <tabColor rgb="FFFFC000"/>
  </sheetPr>
  <dimension ref="A1:CB48"/>
  <sheetViews>
    <sheetView showGridLines="0" topLeftCell="AL1" zoomScale="55" zoomScaleNormal="55" workbookViewId="0">
      <selection activeCell="BT22" sqref="BT22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10</v>
      </c>
      <c r="F2" s="85" t="s">
        <v>20</v>
      </c>
      <c r="G2" s="85"/>
      <c r="H2" s="22">
        <v>91051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87</v>
      </c>
      <c r="K10" s="25">
        <v>81</v>
      </c>
      <c r="L10" s="25">
        <v>58</v>
      </c>
      <c r="M10" s="25">
        <v>85</v>
      </c>
      <c r="N10" s="25">
        <v>70</v>
      </c>
      <c r="O10" s="25">
        <v>96</v>
      </c>
      <c r="P10" s="25">
        <v>89</v>
      </c>
      <c r="Q10" s="25">
        <v>91</v>
      </c>
      <c r="R10" s="25">
        <v>78</v>
      </c>
      <c r="S10" s="25">
        <v>88</v>
      </c>
      <c r="T10" s="25">
        <v>92</v>
      </c>
      <c r="U10" s="25">
        <v>80</v>
      </c>
      <c r="V10" s="25">
        <v>107</v>
      </c>
      <c r="W10" s="25">
        <v>104</v>
      </c>
      <c r="X10" s="25">
        <v>100</v>
      </c>
      <c r="Y10" s="25">
        <v>77</v>
      </c>
      <c r="Z10" s="25">
        <v>75</v>
      </c>
      <c r="AA10" s="25">
        <v>23</v>
      </c>
      <c r="AB10" s="25">
        <v>73</v>
      </c>
      <c r="AC10" s="25">
        <v>185</v>
      </c>
      <c r="AD10" s="25">
        <v>174</v>
      </c>
      <c r="AE10" s="25">
        <v>184</v>
      </c>
      <c r="AF10" s="25">
        <v>189</v>
      </c>
      <c r="AG10" s="25">
        <v>190</v>
      </c>
      <c r="AH10" s="25">
        <v>49</v>
      </c>
      <c r="AI10" s="25">
        <v>65</v>
      </c>
      <c r="AJ10" s="25">
        <v>75</v>
      </c>
      <c r="AK10" s="25">
        <v>78</v>
      </c>
      <c r="AL10" s="25">
        <v>5</v>
      </c>
      <c r="AM10" s="25">
        <v>46</v>
      </c>
      <c r="AN10" s="25">
        <v>40</v>
      </c>
      <c r="AO10" s="25">
        <v>41</v>
      </c>
      <c r="AP10" s="25">
        <v>46</v>
      </c>
      <c r="AQ10" s="25">
        <v>9</v>
      </c>
      <c r="AR10" s="25">
        <v>33</v>
      </c>
      <c r="AS10" s="25">
        <v>44</v>
      </c>
      <c r="AT10" s="25">
        <v>8</v>
      </c>
      <c r="AU10" s="25">
        <v>48</v>
      </c>
      <c r="AV10" s="25">
        <v>37</v>
      </c>
      <c r="AW10" s="25">
        <v>40</v>
      </c>
      <c r="AX10" s="25">
        <v>53</v>
      </c>
      <c r="AY10" s="25">
        <v>28</v>
      </c>
      <c r="AZ10" s="25">
        <v>0</v>
      </c>
      <c r="BA10" s="25">
        <v>0</v>
      </c>
      <c r="BB10" s="25">
        <v>0</v>
      </c>
      <c r="BC10" s="25">
        <v>72</v>
      </c>
      <c r="BD10" s="25">
        <v>119</v>
      </c>
      <c r="BE10" s="25">
        <v>138</v>
      </c>
      <c r="BF10" s="25">
        <v>128</v>
      </c>
      <c r="BG10" s="25">
        <v>130</v>
      </c>
      <c r="BH10" s="25">
        <v>132</v>
      </c>
      <c r="BI10" s="25">
        <v>115</v>
      </c>
      <c r="BJ10" s="25">
        <v>111</v>
      </c>
      <c r="BK10" s="25">
        <v>120</v>
      </c>
      <c r="BL10" s="25">
        <v>125</v>
      </c>
      <c r="BM10" s="25">
        <v>112</v>
      </c>
      <c r="BN10" s="25">
        <v>118</v>
      </c>
      <c r="BO10" s="25">
        <v>114</v>
      </c>
      <c r="BP10" s="93">
        <f>IFERROR(SUM(I10:BO10)/SUM(I11:BO11),0)</f>
        <v>0.97960444993819529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87</v>
      </c>
      <c r="K11" s="41">
        <v>81</v>
      </c>
      <c r="L11" s="41">
        <v>58</v>
      </c>
      <c r="M11" s="41">
        <v>85</v>
      </c>
      <c r="N11" s="41">
        <v>70</v>
      </c>
      <c r="O11" s="41">
        <v>96</v>
      </c>
      <c r="P11" s="41">
        <v>89</v>
      </c>
      <c r="Q11" s="41">
        <v>91</v>
      </c>
      <c r="R11" s="41">
        <v>78</v>
      </c>
      <c r="S11" s="41">
        <v>88</v>
      </c>
      <c r="T11" s="41">
        <v>92</v>
      </c>
      <c r="U11" s="41">
        <v>80</v>
      </c>
      <c r="V11" s="41">
        <v>107</v>
      </c>
      <c r="W11" s="41">
        <v>104</v>
      </c>
      <c r="X11" s="41">
        <v>100</v>
      </c>
      <c r="Y11" s="41">
        <v>77</v>
      </c>
      <c r="Z11" s="41">
        <v>75</v>
      </c>
      <c r="AA11" s="41">
        <v>23</v>
      </c>
      <c r="AB11" s="41">
        <v>73</v>
      </c>
      <c r="AC11" s="41">
        <v>185</v>
      </c>
      <c r="AD11" s="41">
        <v>174</v>
      </c>
      <c r="AE11" s="41">
        <v>184</v>
      </c>
      <c r="AF11" s="41">
        <v>189</v>
      </c>
      <c r="AG11" s="41">
        <v>190</v>
      </c>
      <c r="AH11" s="41">
        <v>49</v>
      </c>
      <c r="AI11" s="41">
        <v>65</v>
      </c>
      <c r="AJ11" s="41">
        <v>75</v>
      </c>
      <c r="AK11" s="41">
        <v>78</v>
      </c>
      <c r="AL11" s="41">
        <v>5</v>
      </c>
      <c r="AM11" s="41">
        <v>46</v>
      </c>
      <c r="AN11" s="41">
        <v>46</v>
      </c>
      <c r="AO11" s="41">
        <v>43</v>
      </c>
      <c r="AP11" s="41">
        <v>46</v>
      </c>
      <c r="AQ11" s="41">
        <v>9</v>
      </c>
      <c r="AR11" s="41">
        <v>33</v>
      </c>
      <c r="AS11" s="41">
        <v>44</v>
      </c>
      <c r="AT11" s="41">
        <v>8</v>
      </c>
      <c r="AU11" s="41">
        <v>48</v>
      </c>
      <c r="AV11" s="41">
        <v>38</v>
      </c>
      <c r="AW11" s="41">
        <v>40</v>
      </c>
      <c r="AX11" s="41">
        <v>53</v>
      </c>
      <c r="AY11" s="41">
        <v>28</v>
      </c>
      <c r="AZ11" s="41">
        <v>0</v>
      </c>
      <c r="BA11" s="41">
        <v>0</v>
      </c>
      <c r="BB11" s="41">
        <v>0</v>
      </c>
      <c r="BC11" s="41">
        <v>72</v>
      </c>
      <c r="BD11" s="41">
        <v>122</v>
      </c>
      <c r="BE11" s="41">
        <v>139</v>
      </c>
      <c r="BF11" s="41">
        <v>130</v>
      </c>
      <c r="BG11" s="41">
        <v>139</v>
      </c>
      <c r="BH11" s="41">
        <v>139</v>
      </c>
      <c r="BI11" s="41">
        <v>123</v>
      </c>
      <c r="BJ11" s="41">
        <v>132</v>
      </c>
      <c r="BK11" s="41">
        <v>135</v>
      </c>
      <c r="BL11" s="41">
        <v>135</v>
      </c>
      <c r="BM11" s="41">
        <v>120</v>
      </c>
      <c r="BN11" s="41">
        <v>120</v>
      </c>
      <c r="BO11" s="41">
        <v>118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864</v>
      </c>
      <c r="K13" s="25">
        <v>799</v>
      </c>
      <c r="L13" s="25">
        <v>568</v>
      </c>
      <c r="M13" s="25">
        <v>842</v>
      </c>
      <c r="N13" s="25">
        <v>692</v>
      </c>
      <c r="O13" s="25">
        <v>953</v>
      </c>
      <c r="P13" s="25">
        <v>877</v>
      </c>
      <c r="Q13" s="25">
        <v>903</v>
      </c>
      <c r="R13" s="25">
        <v>774</v>
      </c>
      <c r="S13" s="25">
        <v>870</v>
      </c>
      <c r="T13" s="25">
        <v>913</v>
      </c>
      <c r="U13" s="25">
        <v>789</v>
      </c>
      <c r="V13" s="25">
        <v>1065</v>
      </c>
      <c r="W13" s="25">
        <v>1027</v>
      </c>
      <c r="X13" s="25">
        <v>990</v>
      </c>
      <c r="Y13" s="25">
        <v>765</v>
      </c>
      <c r="Z13" s="25">
        <v>743</v>
      </c>
      <c r="AA13" s="25">
        <v>221</v>
      </c>
      <c r="AB13" s="25">
        <v>722</v>
      </c>
      <c r="AC13" s="25">
        <v>1836</v>
      </c>
      <c r="AD13" s="25">
        <v>1724</v>
      </c>
      <c r="AE13" s="25">
        <v>1828</v>
      </c>
      <c r="AF13" s="25">
        <v>1880</v>
      </c>
      <c r="AG13" s="25">
        <v>1890</v>
      </c>
      <c r="AH13" s="25">
        <v>490</v>
      </c>
      <c r="AI13" s="25">
        <v>645</v>
      </c>
      <c r="AJ13" s="25">
        <v>744</v>
      </c>
      <c r="AK13" s="25">
        <v>767</v>
      </c>
      <c r="AL13" s="25">
        <v>41</v>
      </c>
      <c r="AM13" s="25">
        <v>453</v>
      </c>
      <c r="AN13" s="25">
        <v>457</v>
      </c>
      <c r="AO13" s="25">
        <v>428</v>
      </c>
      <c r="AP13" s="25">
        <v>453</v>
      </c>
      <c r="AQ13" s="25">
        <v>83</v>
      </c>
      <c r="AR13" s="25">
        <v>322</v>
      </c>
      <c r="AS13" s="25">
        <v>430</v>
      </c>
      <c r="AT13" s="25">
        <v>73</v>
      </c>
      <c r="AU13" s="25">
        <v>474</v>
      </c>
      <c r="AV13" s="25">
        <v>371</v>
      </c>
      <c r="AW13" s="25">
        <v>396</v>
      </c>
      <c r="AX13" s="25">
        <v>524</v>
      </c>
      <c r="AY13" s="25">
        <v>278</v>
      </c>
      <c r="AZ13" s="25">
        <v>0</v>
      </c>
      <c r="BA13" s="25">
        <v>0</v>
      </c>
      <c r="BB13" s="25">
        <v>0</v>
      </c>
      <c r="BC13" s="25">
        <v>708</v>
      </c>
      <c r="BD13" s="25">
        <v>1208</v>
      </c>
      <c r="BE13" s="25">
        <v>1375</v>
      </c>
      <c r="BF13" s="25">
        <v>1291</v>
      </c>
      <c r="BG13" s="25">
        <v>1380</v>
      </c>
      <c r="BH13" s="25">
        <v>1381</v>
      </c>
      <c r="BI13" s="25">
        <v>1225</v>
      </c>
      <c r="BJ13" s="25">
        <v>1311</v>
      </c>
      <c r="BK13" s="25">
        <v>1310</v>
      </c>
      <c r="BL13" s="25">
        <v>1309</v>
      </c>
      <c r="BM13" s="25">
        <v>1174</v>
      </c>
      <c r="BN13" s="25">
        <v>1161</v>
      </c>
      <c r="BO13" s="25">
        <v>1128</v>
      </c>
      <c r="BP13" s="93">
        <f>IFERROR(SUM(I13:BO13)/SUM(I14:BO14),0)</f>
        <v>0.99768923307519364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864</v>
      </c>
      <c r="K14" s="41">
        <v>800</v>
      </c>
      <c r="L14" s="41">
        <v>569</v>
      </c>
      <c r="M14" s="41">
        <v>844</v>
      </c>
      <c r="N14" s="41">
        <v>695</v>
      </c>
      <c r="O14" s="41">
        <v>954</v>
      </c>
      <c r="P14" s="41">
        <v>879</v>
      </c>
      <c r="Q14" s="41">
        <v>905</v>
      </c>
      <c r="R14" s="41">
        <v>775</v>
      </c>
      <c r="S14" s="41">
        <v>870</v>
      </c>
      <c r="T14" s="41">
        <v>915</v>
      </c>
      <c r="U14" s="41">
        <v>791</v>
      </c>
      <c r="V14" s="41">
        <v>1065</v>
      </c>
      <c r="W14" s="41">
        <v>1030</v>
      </c>
      <c r="X14" s="41">
        <v>991</v>
      </c>
      <c r="Y14" s="41">
        <v>766</v>
      </c>
      <c r="Z14" s="41">
        <v>745</v>
      </c>
      <c r="AA14" s="41">
        <v>221</v>
      </c>
      <c r="AB14" s="41">
        <v>724</v>
      </c>
      <c r="AC14" s="41">
        <v>1839</v>
      </c>
      <c r="AD14" s="41">
        <v>1727</v>
      </c>
      <c r="AE14" s="41">
        <v>1833</v>
      </c>
      <c r="AF14" s="41">
        <v>1881</v>
      </c>
      <c r="AG14" s="41">
        <v>1894</v>
      </c>
      <c r="AH14" s="41">
        <v>490</v>
      </c>
      <c r="AI14" s="41">
        <v>645</v>
      </c>
      <c r="AJ14" s="41">
        <v>744</v>
      </c>
      <c r="AK14" s="41">
        <v>771</v>
      </c>
      <c r="AL14" s="41">
        <v>42</v>
      </c>
      <c r="AM14" s="41">
        <v>455</v>
      </c>
      <c r="AN14" s="41">
        <v>457</v>
      </c>
      <c r="AO14" s="41">
        <v>429</v>
      </c>
      <c r="AP14" s="41">
        <v>455</v>
      </c>
      <c r="AQ14" s="41">
        <v>83</v>
      </c>
      <c r="AR14" s="41">
        <v>322</v>
      </c>
      <c r="AS14" s="41">
        <v>431</v>
      </c>
      <c r="AT14" s="41">
        <v>73</v>
      </c>
      <c r="AU14" s="41">
        <v>475</v>
      </c>
      <c r="AV14" s="41">
        <v>371</v>
      </c>
      <c r="AW14" s="41">
        <v>396</v>
      </c>
      <c r="AX14" s="41">
        <v>524</v>
      </c>
      <c r="AY14" s="41">
        <v>278</v>
      </c>
      <c r="AZ14" s="41">
        <v>0</v>
      </c>
      <c r="BA14" s="41">
        <v>0</v>
      </c>
      <c r="BB14" s="41">
        <v>0</v>
      </c>
      <c r="BC14" s="41">
        <v>716</v>
      </c>
      <c r="BD14" s="41">
        <v>1214</v>
      </c>
      <c r="BE14" s="41">
        <v>1377</v>
      </c>
      <c r="BF14" s="41">
        <v>1294</v>
      </c>
      <c r="BG14" s="41">
        <v>1383</v>
      </c>
      <c r="BH14" s="41">
        <v>1384</v>
      </c>
      <c r="BI14" s="41">
        <v>1227</v>
      </c>
      <c r="BJ14" s="41">
        <v>1315</v>
      </c>
      <c r="BK14" s="41">
        <v>1316</v>
      </c>
      <c r="BL14" s="41">
        <v>1313</v>
      </c>
      <c r="BM14" s="41">
        <v>1178</v>
      </c>
      <c r="BN14" s="41">
        <v>1168</v>
      </c>
      <c r="BO14" s="41">
        <v>1133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883</v>
      </c>
      <c r="K19" s="25">
        <v>851</v>
      </c>
      <c r="L19" s="25">
        <v>473</v>
      </c>
      <c r="M19" s="25">
        <v>929</v>
      </c>
      <c r="N19" s="25">
        <v>654</v>
      </c>
      <c r="O19" s="25">
        <v>725</v>
      </c>
      <c r="P19" s="25">
        <v>1095</v>
      </c>
      <c r="Q19" s="25">
        <v>887</v>
      </c>
      <c r="R19" s="25">
        <v>894</v>
      </c>
      <c r="S19" s="25">
        <v>699</v>
      </c>
      <c r="T19" s="25">
        <v>963</v>
      </c>
      <c r="U19" s="25">
        <v>604</v>
      </c>
      <c r="V19" s="25">
        <v>1174</v>
      </c>
      <c r="W19" s="25">
        <v>867</v>
      </c>
      <c r="X19" s="25">
        <v>1220</v>
      </c>
      <c r="Y19" s="25">
        <v>974</v>
      </c>
      <c r="Z19" s="25">
        <v>608</v>
      </c>
      <c r="AA19" s="25">
        <v>0</v>
      </c>
      <c r="AB19" s="25">
        <v>560</v>
      </c>
      <c r="AC19" s="25">
        <v>1956</v>
      </c>
      <c r="AD19" s="25">
        <v>1399</v>
      </c>
      <c r="AE19" s="25">
        <v>1434</v>
      </c>
      <c r="AF19" s="25">
        <v>1605</v>
      </c>
      <c r="AG19" s="25">
        <v>1287</v>
      </c>
      <c r="AH19" s="25">
        <v>425</v>
      </c>
      <c r="AI19" s="25">
        <v>1761</v>
      </c>
      <c r="AJ19" s="25">
        <v>1566</v>
      </c>
      <c r="AK19" s="25">
        <v>806</v>
      </c>
      <c r="AL19" s="25">
        <v>0</v>
      </c>
      <c r="AM19" s="25">
        <v>582</v>
      </c>
      <c r="AN19" s="25">
        <v>486</v>
      </c>
      <c r="AO19" s="25">
        <v>367</v>
      </c>
      <c r="AP19" s="25">
        <v>387</v>
      </c>
      <c r="AQ19" s="25">
        <v>57</v>
      </c>
      <c r="AR19" s="25">
        <v>490</v>
      </c>
      <c r="AS19" s="25">
        <v>403</v>
      </c>
      <c r="AT19" s="25">
        <v>292</v>
      </c>
      <c r="AU19" s="25">
        <v>413</v>
      </c>
      <c r="AV19" s="25">
        <v>388</v>
      </c>
      <c r="AW19" s="25">
        <v>404</v>
      </c>
      <c r="AX19" s="25">
        <v>507</v>
      </c>
      <c r="AY19" s="25">
        <v>161</v>
      </c>
      <c r="AZ19" s="25">
        <v>341</v>
      </c>
      <c r="BA19" s="25">
        <v>0</v>
      </c>
      <c r="BB19" s="25">
        <v>0</v>
      </c>
      <c r="BC19" s="25">
        <v>492</v>
      </c>
      <c r="BD19" s="25">
        <v>753</v>
      </c>
      <c r="BE19" s="25">
        <v>1650</v>
      </c>
      <c r="BF19" s="25">
        <v>1343</v>
      </c>
      <c r="BG19" s="25">
        <v>1092</v>
      </c>
      <c r="BH19" s="25">
        <v>1373</v>
      </c>
      <c r="BI19" s="25">
        <v>1254</v>
      </c>
      <c r="BJ19" s="25">
        <v>1543</v>
      </c>
      <c r="BK19" s="25">
        <v>1101</v>
      </c>
      <c r="BL19" s="25">
        <v>1037</v>
      </c>
      <c r="BM19" s="25">
        <v>1494</v>
      </c>
      <c r="BN19" s="25">
        <v>1166</v>
      </c>
      <c r="BO19" s="25">
        <v>1130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883</v>
      </c>
      <c r="K20" s="41">
        <v>851</v>
      </c>
      <c r="L20" s="41">
        <v>473</v>
      </c>
      <c r="M20" s="41">
        <v>929</v>
      </c>
      <c r="N20" s="41">
        <v>654</v>
      </c>
      <c r="O20" s="41">
        <v>725</v>
      </c>
      <c r="P20" s="41">
        <v>1095</v>
      </c>
      <c r="Q20" s="41">
        <v>887</v>
      </c>
      <c r="R20" s="41">
        <v>894</v>
      </c>
      <c r="S20" s="41">
        <v>699</v>
      </c>
      <c r="T20" s="41">
        <v>963</v>
      </c>
      <c r="U20" s="41">
        <v>604</v>
      </c>
      <c r="V20" s="41">
        <v>1174</v>
      </c>
      <c r="W20" s="41">
        <v>867</v>
      </c>
      <c r="X20" s="41">
        <v>1220</v>
      </c>
      <c r="Y20" s="41">
        <v>974</v>
      </c>
      <c r="Z20" s="41">
        <v>608</v>
      </c>
      <c r="AA20" s="41">
        <v>0</v>
      </c>
      <c r="AB20" s="41">
        <v>560</v>
      </c>
      <c r="AC20" s="41">
        <v>1956</v>
      </c>
      <c r="AD20" s="41">
        <v>1399</v>
      </c>
      <c r="AE20" s="41">
        <v>1434</v>
      </c>
      <c r="AF20" s="41">
        <v>1605</v>
      </c>
      <c r="AG20" s="41">
        <v>1287</v>
      </c>
      <c r="AH20" s="41">
        <v>425</v>
      </c>
      <c r="AI20" s="41">
        <v>1761</v>
      </c>
      <c r="AJ20" s="41">
        <v>1566</v>
      </c>
      <c r="AK20" s="41">
        <v>806</v>
      </c>
      <c r="AL20" s="41">
        <v>0</v>
      </c>
      <c r="AM20" s="41">
        <v>582</v>
      </c>
      <c r="AN20" s="41">
        <v>486</v>
      </c>
      <c r="AO20" s="41">
        <v>367</v>
      </c>
      <c r="AP20" s="41">
        <v>387</v>
      </c>
      <c r="AQ20" s="41">
        <v>57</v>
      </c>
      <c r="AR20" s="41">
        <v>490</v>
      </c>
      <c r="AS20" s="41">
        <v>403</v>
      </c>
      <c r="AT20" s="41">
        <v>292</v>
      </c>
      <c r="AU20" s="41">
        <v>413</v>
      </c>
      <c r="AV20" s="41">
        <v>388</v>
      </c>
      <c r="AW20" s="41">
        <v>404</v>
      </c>
      <c r="AX20" s="41">
        <v>507</v>
      </c>
      <c r="AY20" s="41">
        <v>161</v>
      </c>
      <c r="AZ20" s="41">
        <v>341</v>
      </c>
      <c r="BA20" s="41">
        <v>0</v>
      </c>
      <c r="BB20" s="41">
        <v>0</v>
      </c>
      <c r="BC20" s="41">
        <v>492</v>
      </c>
      <c r="BD20" s="41">
        <v>753</v>
      </c>
      <c r="BE20" s="41">
        <v>1650</v>
      </c>
      <c r="BF20" s="41">
        <v>1343</v>
      </c>
      <c r="BG20" s="41">
        <v>1092</v>
      </c>
      <c r="BH20" s="41">
        <v>1373</v>
      </c>
      <c r="BI20" s="41">
        <v>1254</v>
      </c>
      <c r="BJ20" s="41">
        <v>1543</v>
      </c>
      <c r="BK20" s="41">
        <v>1101</v>
      </c>
      <c r="BL20" s="41">
        <v>1037</v>
      </c>
      <c r="BM20" s="41">
        <v>1494</v>
      </c>
      <c r="BN20" s="41">
        <v>1166</v>
      </c>
      <c r="BO20" s="41">
        <v>1130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1802</v>
      </c>
      <c r="J22" s="25">
        <v>1845</v>
      </c>
      <c r="K22" s="25">
        <v>1768</v>
      </c>
      <c r="L22" s="25">
        <v>1558</v>
      </c>
      <c r="M22" s="25">
        <v>1789</v>
      </c>
      <c r="N22" s="25">
        <v>1707</v>
      </c>
      <c r="O22" s="25">
        <v>1685</v>
      </c>
      <c r="P22" s="25">
        <v>1913</v>
      </c>
      <c r="Q22" s="25">
        <v>1927</v>
      </c>
      <c r="R22" s="25">
        <v>2076</v>
      </c>
      <c r="S22" s="25">
        <v>1873</v>
      </c>
      <c r="T22" s="25">
        <v>1972</v>
      </c>
      <c r="U22" s="25">
        <v>1774</v>
      </c>
      <c r="V22" s="25">
        <v>2100</v>
      </c>
      <c r="W22" s="25">
        <v>2035</v>
      </c>
      <c r="X22" s="25">
        <v>2222</v>
      </c>
      <c r="Y22" s="25">
        <v>2172</v>
      </c>
      <c r="Z22" s="25">
        <v>2086</v>
      </c>
      <c r="AA22" s="25">
        <v>1855</v>
      </c>
      <c r="AB22" s="25">
        <v>1957</v>
      </c>
      <c r="AC22" s="25">
        <v>2889</v>
      </c>
      <c r="AD22" s="25">
        <v>2784</v>
      </c>
      <c r="AE22" s="25">
        <v>2468</v>
      </c>
      <c r="AF22" s="25">
        <v>2384</v>
      </c>
      <c r="AG22" s="25">
        <v>1797</v>
      </c>
      <c r="AH22" s="25">
        <v>1967</v>
      </c>
      <c r="AI22" s="25">
        <v>2421</v>
      </c>
      <c r="AJ22" s="25">
        <v>2150</v>
      </c>
      <c r="AK22" s="25">
        <v>2041</v>
      </c>
      <c r="AL22" s="25">
        <v>1902</v>
      </c>
      <c r="AM22" s="25">
        <v>1606</v>
      </c>
      <c r="AN22" s="25">
        <v>1336</v>
      </c>
      <c r="AO22" s="25">
        <v>1107</v>
      </c>
      <c r="AP22" s="25">
        <v>898</v>
      </c>
      <c r="AQ22" s="25">
        <v>383</v>
      </c>
      <c r="AR22" s="25">
        <v>559</v>
      </c>
      <c r="AS22" s="25">
        <v>552</v>
      </c>
      <c r="AT22" s="25">
        <v>607</v>
      </c>
      <c r="AU22" s="25">
        <v>652</v>
      </c>
      <c r="AV22" s="25">
        <v>656</v>
      </c>
      <c r="AW22" s="25">
        <v>691</v>
      </c>
      <c r="AX22" s="25">
        <v>751</v>
      </c>
      <c r="AY22" s="25">
        <v>678</v>
      </c>
      <c r="AZ22" s="25">
        <v>689</v>
      </c>
      <c r="BA22" s="25">
        <v>319</v>
      </c>
      <c r="BB22" s="25">
        <v>0</v>
      </c>
      <c r="BC22" s="25">
        <v>1136</v>
      </c>
      <c r="BD22" s="25">
        <v>1479</v>
      </c>
      <c r="BE22" s="25">
        <v>2289</v>
      </c>
      <c r="BF22" s="25">
        <v>2447</v>
      </c>
      <c r="BG22" s="25">
        <v>2334</v>
      </c>
      <c r="BH22" s="25">
        <v>2372</v>
      </c>
      <c r="BI22" s="25">
        <v>2351</v>
      </c>
      <c r="BJ22" s="25">
        <v>2681</v>
      </c>
      <c r="BK22" s="25">
        <v>2616</v>
      </c>
      <c r="BL22" s="25">
        <v>2248</v>
      </c>
      <c r="BM22" s="25">
        <v>2539</v>
      </c>
      <c r="BN22" s="25">
        <v>2428</v>
      </c>
      <c r="BO22" s="25">
        <v>2348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1802</v>
      </c>
      <c r="J23" s="41">
        <v>1845</v>
      </c>
      <c r="K23" s="41">
        <v>1768</v>
      </c>
      <c r="L23" s="41">
        <v>1558</v>
      </c>
      <c r="M23" s="41">
        <v>1789</v>
      </c>
      <c r="N23" s="41">
        <v>1707</v>
      </c>
      <c r="O23" s="41">
        <v>1685</v>
      </c>
      <c r="P23" s="41">
        <v>1913</v>
      </c>
      <c r="Q23" s="41">
        <v>1927</v>
      </c>
      <c r="R23" s="41">
        <v>2076</v>
      </c>
      <c r="S23" s="41">
        <v>1873</v>
      </c>
      <c r="T23" s="41">
        <v>1972</v>
      </c>
      <c r="U23" s="41">
        <v>1774</v>
      </c>
      <c r="V23" s="41">
        <v>2100</v>
      </c>
      <c r="W23" s="41">
        <v>2035</v>
      </c>
      <c r="X23" s="41">
        <v>2222</v>
      </c>
      <c r="Y23" s="41">
        <v>2172</v>
      </c>
      <c r="Z23" s="41">
        <v>2086</v>
      </c>
      <c r="AA23" s="41">
        <v>1855</v>
      </c>
      <c r="AB23" s="41">
        <v>1957</v>
      </c>
      <c r="AC23" s="41">
        <v>2889</v>
      </c>
      <c r="AD23" s="41">
        <v>2784</v>
      </c>
      <c r="AE23" s="41">
        <v>2468</v>
      </c>
      <c r="AF23" s="41">
        <v>2384</v>
      </c>
      <c r="AG23" s="41">
        <v>1797</v>
      </c>
      <c r="AH23" s="41">
        <v>1967</v>
      </c>
      <c r="AI23" s="41">
        <v>2421</v>
      </c>
      <c r="AJ23" s="41">
        <v>2150</v>
      </c>
      <c r="AK23" s="41">
        <v>2041</v>
      </c>
      <c r="AL23" s="41">
        <v>1902</v>
      </c>
      <c r="AM23" s="41">
        <v>1606</v>
      </c>
      <c r="AN23" s="41">
        <v>1336</v>
      </c>
      <c r="AO23" s="41">
        <v>1107</v>
      </c>
      <c r="AP23" s="41">
        <v>898</v>
      </c>
      <c r="AQ23" s="41">
        <v>383</v>
      </c>
      <c r="AR23" s="41">
        <v>559</v>
      </c>
      <c r="AS23" s="41">
        <v>552</v>
      </c>
      <c r="AT23" s="41">
        <v>607</v>
      </c>
      <c r="AU23" s="41">
        <v>652</v>
      </c>
      <c r="AV23" s="41">
        <v>656</v>
      </c>
      <c r="AW23" s="41">
        <v>691</v>
      </c>
      <c r="AX23" s="41">
        <v>751</v>
      </c>
      <c r="AY23" s="41">
        <v>678</v>
      </c>
      <c r="AZ23" s="41">
        <v>689</v>
      </c>
      <c r="BA23" s="41">
        <v>319</v>
      </c>
      <c r="BB23" s="41">
        <v>0</v>
      </c>
      <c r="BC23" s="41">
        <v>1136</v>
      </c>
      <c r="BD23" s="41">
        <v>1479</v>
      </c>
      <c r="BE23" s="41">
        <v>2289</v>
      </c>
      <c r="BF23" s="41">
        <v>2447</v>
      </c>
      <c r="BG23" s="41">
        <v>2334</v>
      </c>
      <c r="BH23" s="41">
        <v>2372</v>
      </c>
      <c r="BI23" s="41">
        <v>2351</v>
      </c>
      <c r="BJ23" s="41">
        <v>2681</v>
      </c>
      <c r="BK23" s="41">
        <v>2616</v>
      </c>
      <c r="BL23" s="41">
        <v>2248</v>
      </c>
      <c r="BM23" s="41">
        <v>2539</v>
      </c>
      <c r="BN23" s="41">
        <v>2428</v>
      </c>
      <c r="BO23" s="41">
        <v>2348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840</v>
      </c>
      <c r="K25" s="25">
        <v>920</v>
      </c>
      <c r="L25" s="25">
        <v>683</v>
      </c>
      <c r="M25" s="25">
        <v>698</v>
      </c>
      <c r="N25" s="25">
        <v>736</v>
      </c>
      <c r="O25" s="25">
        <v>747</v>
      </c>
      <c r="P25" s="25">
        <v>856</v>
      </c>
      <c r="Q25" s="25">
        <v>873</v>
      </c>
      <c r="R25" s="25">
        <v>745</v>
      </c>
      <c r="S25" s="25">
        <v>902</v>
      </c>
      <c r="T25" s="25">
        <v>864</v>
      </c>
      <c r="U25" s="25">
        <v>802</v>
      </c>
      <c r="V25" s="25">
        <v>836</v>
      </c>
      <c r="W25" s="25">
        <v>931</v>
      </c>
      <c r="X25" s="25">
        <v>1033</v>
      </c>
      <c r="Y25" s="25">
        <v>1024</v>
      </c>
      <c r="Z25" s="25">
        <v>690</v>
      </c>
      <c r="AA25" s="25">
        <v>231</v>
      </c>
      <c r="AB25" s="25">
        <v>458</v>
      </c>
      <c r="AC25" s="25">
        <v>1024</v>
      </c>
      <c r="AD25" s="25">
        <v>1504</v>
      </c>
      <c r="AE25" s="25">
        <v>1750</v>
      </c>
      <c r="AF25" s="25">
        <v>1689</v>
      </c>
      <c r="AG25" s="25">
        <v>1864</v>
      </c>
      <c r="AH25" s="25">
        <v>255</v>
      </c>
      <c r="AI25" s="25">
        <v>1307</v>
      </c>
      <c r="AJ25" s="25">
        <v>1837</v>
      </c>
      <c r="AK25" s="25">
        <v>859</v>
      </c>
      <c r="AL25" s="25">
        <v>139</v>
      </c>
      <c r="AM25" s="25">
        <v>878</v>
      </c>
      <c r="AN25" s="25">
        <v>756</v>
      </c>
      <c r="AO25" s="25">
        <v>596</v>
      </c>
      <c r="AP25" s="25">
        <v>588</v>
      </c>
      <c r="AQ25" s="25">
        <v>138</v>
      </c>
      <c r="AR25" s="25">
        <v>314</v>
      </c>
      <c r="AS25" s="25">
        <v>410</v>
      </c>
      <c r="AT25" s="25">
        <v>99</v>
      </c>
      <c r="AU25" s="25">
        <v>368</v>
      </c>
      <c r="AV25" s="25">
        <v>384</v>
      </c>
      <c r="AW25" s="25">
        <v>369</v>
      </c>
      <c r="AX25" s="25">
        <v>447</v>
      </c>
      <c r="AY25" s="25">
        <v>234</v>
      </c>
      <c r="AZ25" s="25">
        <v>330</v>
      </c>
      <c r="BA25" s="25">
        <v>370</v>
      </c>
      <c r="BB25" s="25">
        <v>0</v>
      </c>
      <c r="BC25" s="25">
        <v>67</v>
      </c>
      <c r="BD25" s="25">
        <v>410</v>
      </c>
      <c r="BE25" s="25">
        <v>840</v>
      </c>
      <c r="BF25" s="25">
        <v>1185</v>
      </c>
      <c r="BG25" s="25">
        <v>1205</v>
      </c>
      <c r="BH25" s="25">
        <v>1273</v>
      </c>
      <c r="BI25" s="25">
        <v>1275</v>
      </c>
      <c r="BJ25" s="25">
        <v>1213</v>
      </c>
      <c r="BK25" s="25">
        <v>1166</v>
      </c>
      <c r="BL25" s="25">
        <v>1405</v>
      </c>
      <c r="BM25" s="25">
        <v>1188</v>
      </c>
      <c r="BN25" s="25">
        <v>1277</v>
      </c>
      <c r="BO25" s="25">
        <v>1210</v>
      </c>
      <c r="BP25" s="93">
        <f>IFERROR(SUM(I25:BO25)/SUM(I26:BO26),0)</f>
        <v>0.99887580867536319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840</v>
      </c>
      <c r="K26" s="41">
        <v>921</v>
      </c>
      <c r="L26" s="41">
        <v>685</v>
      </c>
      <c r="M26" s="41">
        <v>698</v>
      </c>
      <c r="N26" s="41">
        <v>737</v>
      </c>
      <c r="O26" s="41">
        <v>748</v>
      </c>
      <c r="P26" s="41">
        <v>856</v>
      </c>
      <c r="Q26" s="41">
        <v>876</v>
      </c>
      <c r="R26" s="41">
        <v>747</v>
      </c>
      <c r="S26" s="41">
        <v>902</v>
      </c>
      <c r="T26" s="41">
        <v>864</v>
      </c>
      <c r="U26" s="41">
        <v>803</v>
      </c>
      <c r="V26" s="41">
        <v>836</v>
      </c>
      <c r="W26" s="41">
        <v>932</v>
      </c>
      <c r="X26" s="41">
        <v>1035</v>
      </c>
      <c r="Y26" s="41">
        <v>1024</v>
      </c>
      <c r="Z26" s="41">
        <v>691</v>
      </c>
      <c r="AA26" s="41">
        <v>232</v>
      </c>
      <c r="AB26" s="41">
        <v>458</v>
      </c>
      <c r="AC26" s="41">
        <v>1024</v>
      </c>
      <c r="AD26" s="41">
        <v>1504</v>
      </c>
      <c r="AE26" s="41">
        <v>1751</v>
      </c>
      <c r="AF26" s="41">
        <v>1692</v>
      </c>
      <c r="AG26" s="41">
        <v>1864</v>
      </c>
      <c r="AH26" s="41">
        <v>255</v>
      </c>
      <c r="AI26" s="41">
        <v>1309</v>
      </c>
      <c r="AJ26" s="41">
        <v>1842</v>
      </c>
      <c r="AK26" s="41">
        <v>860</v>
      </c>
      <c r="AL26" s="41">
        <v>139</v>
      </c>
      <c r="AM26" s="41">
        <v>880</v>
      </c>
      <c r="AN26" s="41">
        <v>756</v>
      </c>
      <c r="AO26" s="41">
        <v>596</v>
      </c>
      <c r="AP26" s="41">
        <v>589</v>
      </c>
      <c r="AQ26" s="41">
        <v>139</v>
      </c>
      <c r="AR26" s="41">
        <v>314</v>
      </c>
      <c r="AS26" s="41">
        <v>411</v>
      </c>
      <c r="AT26" s="41">
        <v>99</v>
      </c>
      <c r="AU26" s="41">
        <v>368</v>
      </c>
      <c r="AV26" s="41">
        <v>384</v>
      </c>
      <c r="AW26" s="41">
        <v>369</v>
      </c>
      <c r="AX26" s="41">
        <v>447</v>
      </c>
      <c r="AY26" s="41">
        <v>234</v>
      </c>
      <c r="AZ26" s="41">
        <v>330</v>
      </c>
      <c r="BA26" s="41">
        <v>370</v>
      </c>
      <c r="BB26" s="41">
        <v>0</v>
      </c>
      <c r="BC26" s="41">
        <v>67</v>
      </c>
      <c r="BD26" s="41">
        <v>411</v>
      </c>
      <c r="BE26" s="41">
        <v>841</v>
      </c>
      <c r="BF26" s="41">
        <v>1186</v>
      </c>
      <c r="BG26" s="41">
        <v>1206</v>
      </c>
      <c r="BH26" s="41">
        <v>1274</v>
      </c>
      <c r="BI26" s="41">
        <v>1278</v>
      </c>
      <c r="BJ26" s="41">
        <v>1217</v>
      </c>
      <c r="BK26" s="41">
        <v>1170</v>
      </c>
      <c r="BL26" s="41">
        <v>1406</v>
      </c>
      <c r="BM26" s="41">
        <v>1188</v>
      </c>
      <c r="BN26" s="41">
        <v>1277</v>
      </c>
      <c r="BO26" s="41">
        <v>1213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22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88" priority="18" operator="greaterThan">
      <formula>95%</formula>
    </cfRule>
    <cfRule type="cellIs" dxfId="287" priority="19" operator="greaterThanOrEqual">
      <formula>90%</formula>
    </cfRule>
    <cfRule type="cellIs" dxfId="286" priority="20" operator="lessThan">
      <formula>89.99%</formula>
    </cfRule>
  </conditionalFormatting>
  <conditionalFormatting sqref="BP13">
    <cfRule type="cellIs" dxfId="285" priority="15" operator="greaterThan">
      <formula>95%</formula>
    </cfRule>
    <cfRule type="cellIs" dxfId="284" priority="16" operator="greaterThanOrEqual">
      <formula>90%</formula>
    </cfRule>
    <cfRule type="cellIs" dxfId="283" priority="17" operator="lessThan">
      <formula>89.99%</formula>
    </cfRule>
  </conditionalFormatting>
  <conditionalFormatting sqref="BP16">
    <cfRule type="cellIs" dxfId="282" priority="12" operator="greaterThan">
      <formula>95%</formula>
    </cfRule>
    <cfRule type="cellIs" dxfId="281" priority="13" operator="greaterThanOrEqual">
      <formula>90%</formula>
    </cfRule>
    <cfRule type="cellIs" dxfId="280" priority="14" operator="lessThan">
      <formula>89.99%</formula>
    </cfRule>
  </conditionalFormatting>
  <conditionalFormatting sqref="BP19">
    <cfRule type="cellIs" dxfId="279" priority="9" operator="greaterThan">
      <formula>95%</formula>
    </cfRule>
    <cfRule type="cellIs" dxfId="278" priority="10" operator="greaterThanOrEqual">
      <formula>90%</formula>
    </cfRule>
    <cfRule type="cellIs" dxfId="277" priority="11" operator="lessThan">
      <formula>89.99%</formula>
    </cfRule>
  </conditionalFormatting>
  <conditionalFormatting sqref="BP22">
    <cfRule type="cellIs" dxfId="276" priority="1" operator="greaterThanOrEqual">
      <formula>100%</formula>
    </cfRule>
    <cfRule type="cellIs" dxfId="275" priority="2" operator="lessThan">
      <formula>99.99%</formula>
    </cfRule>
  </conditionalFormatting>
  <conditionalFormatting sqref="BP25">
    <cfRule type="cellIs" dxfId="274" priority="3" operator="greaterThan">
      <formula>95%</formula>
    </cfRule>
    <cfRule type="cellIs" dxfId="273" priority="4" operator="greaterThanOrEqual">
      <formula>90%</formula>
    </cfRule>
    <cfRule type="cellIs" dxfId="27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4FDE6205-C01A-40AA-8732-A71ED7925132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401B0-BF80-4735-B71D-360B7996082E}">
  <sheetPr>
    <tabColor rgb="FF972958"/>
  </sheetPr>
  <dimension ref="A1:CB48"/>
  <sheetViews>
    <sheetView showGridLines="0" topLeftCell="AM7" zoomScale="70" zoomScaleNormal="7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11</v>
      </c>
      <c r="F2" s="85" t="s">
        <v>20</v>
      </c>
      <c r="G2" s="85"/>
      <c r="H2" s="22">
        <v>91151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130</v>
      </c>
      <c r="K10" s="25">
        <v>129</v>
      </c>
      <c r="L10" s="25">
        <v>84</v>
      </c>
      <c r="M10" s="25">
        <v>126</v>
      </c>
      <c r="N10" s="25">
        <v>115</v>
      </c>
      <c r="O10" s="25">
        <v>145</v>
      </c>
      <c r="P10" s="25">
        <v>139</v>
      </c>
      <c r="Q10" s="25">
        <v>128</v>
      </c>
      <c r="R10" s="25">
        <v>116</v>
      </c>
      <c r="S10" s="25">
        <v>118</v>
      </c>
      <c r="T10" s="25">
        <v>135</v>
      </c>
      <c r="U10" s="25">
        <v>123</v>
      </c>
      <c r="V10" s="25">
        <v>133</v>
      </c>
      <c r="W10" s="25">
        <v>100</v>
      </c>
      <c r="X10" s="25">
        <v>153</v>
      </c>
      <c r="Y10" s="25">
        <v>114</v>
      </c>
      <c r="Z10" s="25">
        <v>93</v>
      </c>
      <c r="AA10" s="25">
        <v>26</v>
      </c>
      <c r="AB10" s="25">
        <v>84</v>
      </c>
      <c r="AC10" s="25">
        <v>200</v>
      </c>
      <c r="AD10" s="25">
        <v>247</v>
      </c>
      <c r="AE10" s="25">
        <v>255</v>
      </c>
      <c r="AF10" s="25">
        <v>270</v>
      </c>
      <c r="AG10" s="25">
        <v>265</v>
      </c>
      <c r="AH10" s="25">
        <v>86</v>
      </c>
      <c r="AI10" s="25">
        <v>67</v>
      </c>
      <c r="AJ10" s="25">
        <v>106</v>
      </c>
      <c r="AK10" s="25">
        <v>110</v>
      </c>
      <c r="AL10" s="25">
        <v>4</v>
      </c>
      <c r="AM10" s="25">
        <v>47</v>
      </c>
      <c r="AN10" s="25">
        <v>19</v>
      </c>
      <c r="AO10" s="25">
        <v>45</v>
      </c>
      <c r="AP10" s="25">
        <v>59</v>
      </c>
      <c r="AQ10" s="25">
        <v>12</v>
      </c>
      <c r="AR10" s="25">
        <v>42</v>
      </c>
      <c r="AS10" s="25">
        <v>49</v>
      </c>
      <c r="AT10" s="25">
        <v>30</v>
      </c>
      <c r="AU10" s="25">
        <v>53</v>
      </c>
      <c r="AV10" s="25">
        <v>45</v>
      </c>
      <c r="AW10" s="25">
        <v>48</v>
      </c>
      <c r="AX10" s="25">
        <v>57</v>
      </c>
      <c r="AY10" s="25">
        <v>32</v>
      </c>
      <c r="AZ10" s="25">
        <v>0</v>
      </c>
      <c r="BA10" s="25">
        <v>0</v>
      </c>
      <c r="BB10" s="25">
        <v>0</v>
      </c>
      <c r="BC10" s="25">
        <v>74</v>
      </c>
      <c r="BD10" s="25">
        <v>109</v>
      </c>
      <c r="BE10" s="25">
        <v>151</v>
      </c>
      <c r="BF10" s="25">
        <v>118</v>
      </c>
      <c r="BG10" s="25">
        <v>165</v>
      </c>
      <c r="BH10" s="25">
        <v>165</v>
      </c>
      <c r="BI10" s="25">
        <v>169</v>
      </c>
      <c r="BJ10" s="25">
        <v>169</v>
      </c>
      <c r="BK10" s="25">
        <v>168</v>
      </c>
      <c r="BL10" s="25">
        <v>164</v>
      </c>
      <c r="BM10" s="25">
        <v>141</v>
      </c>
      <c r="BN10" s="25">
        <v>164</v>
      </c>
      <c r="BO10" s="25">
        <v>159</v>
      </c>
      <c r="BP10" s="93">
        <f>IFERROR(SUM(I10:BO10)/SUM(I11:BO11),0)</f>
        <v>0.97597129037291308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130</v>
      </c>
      <c r="K11" s="41">
        <v>129</v>
      </c>
      <c r="L11" s="41">
        <v>86</v>
      </c>
      <c r="M11" s="41">
        <v>126</v>
      </c>
      <c r="N11" s="41">
        <v>115</v>
      </c>
      <c r="O11" s="41">
        <v>145</v>
      </c>
      <c r="P11" s="41">
        <v>140</v>
      </c>
      <c r="Q11" s="41">
        <v>130</v>
      </c>
      <c r="R11" s="41">
        <v>120</v>
      </c>
      <c r="S11" s="41">
        <v>120</v>
      </c>
      <c r="T11" s="41">
        <v>135</v>
      </c>
      <c r="U11" s="41">
        <v>123</v>
      </c>
      <c r="V11" s="41">
        <v>133</v>
      </c>
      <c r="W11" s="41">
        <v>100</v>
      </c>
      <c r="X11" s="41">
        <v>153</v>
      </c>
      <c r="Y11" s="41">
        <v>114</v>
      </c>
      <c r="Z11" s="41">
        <v>93</v>
      </c>
      <c r="AA11" s="41">
        <v>26</v>
      </c>
      <c r="AB11" s="41">
        <v>84</v>
      </c>
      <c r="AC11" s="41">
        <v>223</v>
      </c>
      <c r="AD11" s="41">
        <v>250</v>
      </c>
      <c r="AE11" s="41">
        <v>247</v>
      </c>
      <c r="AF11" s="41">
        <v>270</v>
      </c>
      <c r="AG11" s="41">
        <v>270</v>
      </c>
      <c r="AH11" s="41">
        <v>86</v>
      </c>
      <c r="AI11" s="41">
        <v>68</v>
      </c>
      <c r="AJ11" s="41">
        <v>104</v>
      </c>
      <c r="AK11" s="41">
        <v>107</v>
      </c>
      <c r="AL11" s="41">
        <v>4</v>
      </c>
      <c r="AM11" s="41">
        <v>48</v>
      </c>
      <c r="AN11" s="41">
        <v>49</v>
      </c>
      <c r="AO11" s="41">
        <v>48</v>
      </c>
      <c r="AP11" s="41">
        <v>61</v>
      </c>
      <c r="AQ11" s="41">
        <v>12</v>
      </c>
      <c r="AR11" s="41">
        <v>42</v>
      </c>
      <c r="AS11" s="41">
        <v>49</v>
      </c>
      <c r="AT11" s="41">
        <v>30</v>
      </c>
      <c r="AU11" s="41">
        <v>54</v>
      </c>
      <c r="AV11" s="41">
        <v>45</v>
      </c>
      <c r="AW11" s="41">
        <v>48</v>
      </c>
      <c r="AX11" s="41">
        <v>62</v>
      </c>
      <c r="AY11" s="41">
        <v>33</v>
      </c>
      <c r="AZ11" s="41">
        <v>0</v>
      </c>
      <c r="BA11" s="41">
        <v>0</v>
      </c>
      <c r="BB11" s="41">
        <v>0</v>
      </c>
      <c r="BC11" s="41">
        <v>75</v>
      </c>
      <c r="BD11" s="41">
        <v>145</v>
      </c>
      <c r="BE11" s="41">
        <v>183</v>
      </c>
      <c r="BF11" s="41">
        <v>120</v>
      </c>
      <c r="BG11" s="41">
        <v>169</v>
      </c>
      <c r="BH11" s="41">
        <v>165</v>
      </c>
      <c r="BI11" s="41">
        <v>169</v>
      </c>
      <c r="BJ11" s="41">
        <v>169</v>
      </c>
      <c r="BK11" s="41">
        <v>168</v>
      </c>
      <c r="BL11" s="41">
        <v>164</v>
      </c>
      <c r="BM11" s="41">
        <v>144</v>
      </c>
      <c r="BN11" s="41">
        <v>166</v>
      </c>
      <c r="BO11" s="41">
        <v>160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1263</v>
      </c>
      <c r="K13" s="25">
        <v>1287</v>
      </c>
      <c r="L13" s="25">
        <v>852</v>
      </c>
      <c r="M13" s="25">
        <v>1247</v>
      </c>
      <c r="N13" s="25">
        <v>1117</v>
      </c>
      <c r="O13" s="25">
        <v>1401</v>
      </c>
      <c r="P13" s="25">
        <v>1340</v>
      </c>
      <c r="Q13" s="25">
        <v>1212</v>
      </c>
      <c r="R13" s="25">
        <v>1122</v>
      </c>
      <c r="S13" s="25">
        <v>1199</v>
      </c>
      <c r="T13" s="25">
        <v>1345</v>
      </c>
      <c r="U13" s="25">
        <v>1220</v>
      </c>
      <c r="V13" s="25">
        <v>1318</v>
      </c>
      <c r="W13" s="25">
        <v>949</v>
      </c>
      <c r="X13" s="25">
        <v>1523</v>
      </c>
      <c r="Y13" s="25">
        <v>1134</v>
      </c>
      <c r="Z13" s="25">
        <v>922</v>
      </c>
      <c r="AA13" s="25">
        <v>260</v>
      </c>
      <c r="AB13" s="25">
        <v>837</v>
      </c>
      <c r="AC13" s="25">
        <v>2227</v>
      </c>
      <c r="AD13" s="25">
        <v>2489</v>
      </c>
      <c r="AE13" s="25">
        <v>2535</v>
      </c>
      <c r="AF13" s="25">
        <v>2747</v>
      </c>
      <c r="AG13" s="25">
        <v>2620</v>
      </c>
      <c r="AH13" s="25">
        <v>870</v>
      </c>
      <c r="AI13" s="25">
        <v>674</v>
      </c>
      <c r="AJ13" s="25">
        <v>1045</v>
      </c>
      <c r="AK13" s="25">
        <v>1074</v>
      </c>
      <c r="AL13" s="25">
        <v>40</v>
      </c>
      <c r="AM13" s="25">
        <v>469</v>
      </c>
      <c r="AN13" s="25">
        <v>486</v>
      </c>
      <c r="AO13" s="25">
        <v>470</v>
      </c>
      <c r="AP13" s="25">
        <v>604</v>
      </c>
      <c r="AQ13" s="25">
        <v>125</v>
      </c>
      <c r="AR13" s="25">
        <v>411</v>
      </c>
      <c r="AS13" s="25">
        <v>492</v>
      </c>
      <c r="AT13" s="25">
        <v>300</v>
      </c>
      <c r="AU13" s="25">
        <v>531</v>
      </c>
      <c r="AV13" s="25">
        <v>446</v>
      </c>
      <c r="AW13" s="25">
        <v>480</v>
      </c>
      <c r="AX13" s="25">
        <v>616</v>
      </c>
      <c r="AY13" s="25">
        <v>327</v>
      </c>
      <c r="AZ13" s="25">
        <v>0</v>
      </c>
      <c r="BA13" s="25">
        <v>0</v>
      </c>
      <c r="BB13" s="25">
        <v>0</v>
      </c>
      <c r="BC13" s="25">
        <v>746</v>
      </c>
      <c r="BD13" s="25">
        <v>1425</v>
      </c>
      <c r="BE13" s="25">
        <v>1805</v>
      </c>
      <c r="BF13" s="25">
        <v>1155</v>
      </c>
      <c r="BG13" s="25">
        <v>1614</v>
      </c>
      <c r="BH13" s="25">
        <v>1615</v>
      </c>
      <c r="BI13" s="25">
        <v>1638</v>
      </c>
      <c r="BJ13" s="25">
        <v>1633</v>
      </c>
      <c r="BK13" s="25">
        <v>1619</v>
      </c>
      <c r="BL13" s="25">
        <v>1674</v>
      </c>
      <c r="BM13" s="25">
        <v>1401</v>
      </c>
      <c r="BN13" s="25">
        <v>1586</v>
      </c>
      <c r="BO13" s="25">
        <v>1535</v>
      </c>
      <c r="BP13" s="93">
        <f>IFERROR(SUM(I13:BO13)/SUM(I14:BO14),0)</f>
        <v>0.99770631317525349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1266</v>
      </c>
      <c r="K14" s="41">
        <v>1289</v>
      </c>
      <c r="L14" s="41">
        <v>854</v>
      </c>
      <c r="M14" s="41">
        <v>1252</v>
      </c>
      <c r="N14" s="41">
        <v>1121</v>
      </c>
      <c r="O14" s="41">
        <v>1403</v>
      </c>
      <c r="P14" s="41">
        <v>1340</v>
      </c>
      <c r="Q14" s="41">
        <v>1214</v>
      </c>
      <c r="R14" s="41">
        <v>1123</v>
      </c>
      <c r="S14" s="41">
        <v>1203</v>
      </c>
      <c r="T14" s="41">
        <v>1348</v>
      </c>
      <c r="U14" s="41">
        <v>1224</v>
      </c>
      <c r="V14" s="41">
        <v>1322</v>
      </c>
      <c r="W14" s="41">
        <v>950</v>
      </c>
      <c r="X14" s="41">
        <v>1527</v>
      </c>
      <c r="Y14" s="41">
        <v>1135</v>
      </c>
      <c r="Z14" s="41">
        <v>924</v>
      </c>
      <c r="AA14" s="41">
        <v>260</v>
      </c>
      <c r="AB14" s="41">
        <v>838</v>
      </c>
      <c r="AC14" s="41">
        <v>2228</v>
      </c>
      <c r="AD14" s="41">
        <v>2492</v>
      </c>
      <c r="AE14" s="41">
        <v>2540</v>
      </c>
      <c r="AF14" s="41">
        <v>2750</v>
      </c>
      <c r="AG14" s="41">
        <v>2627</v>
      </c>
      <c r="AH14" s="41">
        <v>871</v>
      </c>
      <c r="AI14" s="41">
        <v>677</v>
      </c>
      <c r="AJ14" s="41">
        <v>1048</v>
      </c>
      <c r="AK14" s="41">
        <v>1076</v>
      </c>
      <c r="AL14" s="41">
        <v>40</v>
      </c>
      <c r="AM14" s="41">
        <v>471</v>
      </c>
      <c r="AN14" s="41">
        <v>487</v>
      </c>
      <c r="AO14" s="41">
        <v>471</v>
      </c>
      <c r="AP14" s="41">
        <v>604</v>
      </c>
      <c r="AQ14" s="41">
        <v>126</v>
      </c>
      <c r="AR14" s="41">
        <v>411</v>
      </c>
      <c r="AS14" s="41">
        <v>492</v>
      </c>
      <c r="AT14" s="41">
        <v>300</v>
      </c>
      <c r="AU14" s="41">
        <v>531</v>
      </c>
      <c r="AV14" s="41">
        <v>446</v>
      </c>
      <c r="AW14" s="41">
        <v>480</v>
      </c>
      <c r="AX14" s="41">
        <v>618</v>
      </c>
      <c r="AY14" s="41">
        <v>329</v>
      </c>
      <c r="AZ14" s="41">
        <v>0</v>
      </c>
      <c r="BA14" s="41">
        <v>0</v>
      </c>
      <c r="BB14" s="41">
        <v>0</v>
      </c>
      <c r="BC14" s="41">
        <v>747</v>
      </c>
      <c r="BD14" s="41">
        <v>1430</v>
      </c>
      <c r="BE14" s="41">
        <v>1810</v>
      </c>
      <c r="BF14" s="41">
        <v>1161</v>
      </c>
      <c r="BG14" s="41">
        <v>1617</v>
      </c>
      <c r="BH14" s="41">
        <v>1619</v>
      </c>
      <c r="BI14" s="41">
        <v>1641</v>
      </c>
      <c r="BJ14" s="41">
        <v>1636</v>
      </c>
      <c r="BK14" s="41">
        <v>1623</v>
      </c>
      <c r="BL14" s="41">
        <v>1679</v>
      </c>
      <c r="BM14" s="41">
        <v>1405</v>
      </c>
      <c r="BN14" s="41">
        <v>1596</v>
      </c>
      <c r="BO14" s="41">
        <v>1545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1283</v>
      </c>
      <c r="K19" s="25">
        <v>1310</v>
      </c>
      <c r="L19" s="25">
        <v>684</v>
      </c>
      <c r="M19" s="25">
        <v>1407</v>
      </c>
      <c r="N19" s="25">
        <v>1039</v>
      </c>
      <c r="O19" s="25">
        <v>1141</v>
      </c>
      <c r="P19" s="25">
        <v>1620</v>
      </c>
      <c r="Q19" s="25">
        <v>1219</v>
      </c>
      <c r="R19" s="25">
        <v>1286</v>
      </c>
      <c r="S19" s="25">
        <v>981</v>
      </c>
      <c r="T19" s="25">
        <v>1380</v>
      </c>
      <c r="U19" s="25">
        <v>1448</v>
      </c>
      <c r="V19" s="25">
        <v>894</v>
      </c>
      <c r="W19" s="25">
        <v>1366</v>
      </c>
      <c r="X19" s="25">
        <v>1250</v>
      </c>
      <c r="Y19" s="25">
        <v>1256</v>
      </c>
      <c r="Z19" s="25">
        <v>778</v>
      </c>
      <c r="AA19" s="25">
        <v>267</v>
      </c>
      <c r="AB19" s="25">
        <v>660</v>
      </c>
      <c r="AC19" s="25">
        <v>1457</v>
      </c>
      <c r="AD19" s="25">
        <v>2771</v>
      </c>
      <c r="AE19" s="25">
        <v>2031</v>
      </c>
      <c r="AF19" s="25">
        <v>2234</v>
      </c>
      <c r="AG19" s="25">
        <v>1967</v>
      </c>
      <c r="AH19" s="25">
        <v>0</v>
      </c>
      <c r="AI19" s="25">
        <v>2983</v>
      </c>
      <c r="AJ19" s="25">
        <v>2171</v>
      </c>
      <c r="AK19" s="25">
        <v>1082</v>
      </c>
      <c r="AL19" s="25">
        <v>0</v>
      </c>
      <c r="AM19" s="25">
        <v>750</v>
      </c>
      <c r="AN19" s="25">
        <v>475</v>
      </c>
      <c r="AO19" s="25">
        <v>443</v>
      </c>
      <c r="AP19" s="25">
        <v>436</v>
      </c>
      <c r="AQ19" s="25">
        <v>80</v>
      </c>
      <c r="AR19" s="25">
        <v>568</v>
      </c>
      <c r="AS19" s="25">
        <v>606</v>
      </c>
      <c r="AT19" s="25">
        <v>300</v>
      </c>
      <c r="AU19" s="25">
        <v>510</v>
      </c>
      <c r="AV19" s="25">
        <v>432</v>
      </c>
      <c r="AW19" s="25">
        <v>479</v>
      </c>
      <c r="AX19" s="25">
        <v>577</v>
      </c>
      <c r="AY19" s="25">
        <v>214</v>
      </c>
      <c r="AZ19" s="25">
        <v>400</v>
      </c>
      <c r="BA19" s="25">
        <v>0</v>
      </c>
      <c r="BB19" s="25">
        <v>0</v>
      </c>
      <c r="BC19" s="25">
        <v>373</v>
      </c>
      <c r="BD19" s="25">
        <v>975</v>
      </c>
      <c r="BE19" s="25">
        <v>1805</v>
      </c>
      <c r="BF19" s="25">
        <v>1464</v>
      </c>
      <c r="BG19" s="25">
        <v>1354</v>
      </c>
      <c r="BH19" s="25">
        <v>1559</v>
      </c>
      <c r="BI19" s="25">
        <v>1694</v>
      </c>
      <c r="BJ19" s="25">
        <v>1678</v>
      </c>
      <c r="BK19" s="25">
        <v>1585</v>
      </c>
      <c r="BL19" s="25">
        <v>1366</v>
      </c>
      <c r="BM19" s="25">
        <v>1817</v>
      </c>
      <c r="BN19" s="25">
        <v>1524</v>
      </c>
      <c r="BO19" s="25">
        <v>1564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1283</v>
      </c>
      <c r="K20" s="41">
        <v>1310</v>
      </c>
      <c r="L20" s="41">
        <v>684</v>
      </c>
      <c r="M20" s="41">
        <v>1407</v>
      </c>
      <c r="N20" s="41">
        <v>1039</v>
      </c>
      <c r="O20" s="41">
        <v>1141</v>
      </c>
      <c r="P20" s="41">
        <v>1620</v>
      </c>
      <c r="Q20" s="41">
        <v>1219</v>
      </c>
      <c r="R20" s="41">
        <v>1286</v>
      </c>
      <c r="S20" s="41">
        <v>981</v>
      </c>
      <c r="T20" s="41">
        <v>1380</v>
      </c>
      <c r="U20" s="41">
        <v>1448</v>
      </c>
      <c r="V20" s="41">
        <v>894</v>
      </c>
      <c r="W20" s="41">
        <v>1366</v>
      </c>
      <c r="X20" s="41">
        <v>1250</v>
      </c>
      <c r="Y20" s="41">
        <v>1256</v>
      </c>
      <c r="Z20" s="41">
        <v>778</v>
      </c>
      <c r="AA20" s="41">
        <v>267</v>
      </c>
      <c r="AB20" s="41">
        <v>660</v>
      </c>
      <c r="AC20" s="41">
        <v>1457</v>
      </c>
      <c r="AD20" s="41">
        <v>2771</v>
      </c>
      <c r="AE20" s="41">
        <v>2031</v>
      </c>
      <c r="AF20" s="41">
        <v>2234</v>
      </c>
      <c r="AG20" s="41">
        <v>1967</v>
      </c>
      <c r="AH20" s="41">
        <v>0</v>
      </c>
      <c r="AI20" s="41">
        <v>2983</v>
      </c>
      <c r="AJ20" s="41">
        <v>2171</v>
      </c>
      <c r="AK20" s="41">
        <v>1082</v>
      </c>
      <c r="AL20" s="41">
        <v>0</v>
      </c>
      <c r="AM20" s="41">
        <v>750</v>
      </c>
      <c r="AN20" s="41">
        <v>475</v>
      </c>
      <c r="AO20" s="41">
        <v>443</v>
      </c>
      <c r="AP20" s="41">
        <v>436</v>
      </c>
      <c r="AQ20" s="41">
        <v>80</v>
      </c>
      <c r="AR20" s="41">
        <v>568</v>
      </c>
      <c r="AS20" s="41">
        <v>606</v>
      </c>
      <c r="AT20" s="41">
        <v>300</v>
      </c>
      <c r="AU20" s="41">
        <v>510</v>
      </c>
      <c r="AV20" s="41">
        <v>432</v>
      </c>
      <c r="AW20" s="41">
        <v>479</v>
      </c>
      <c r="AX20" s="41">
        <v>577</v>
      </c>
      <c r="AY20" s="41">
        <v>214</v>
      </c>
      <c r="AZ20" s="41">
        <v>400</v>
      </c>
      <c r="BA20" s="41">
        <v>0</v>
      </c>
      <c r="BB20" s="41">
        <v>0</v>
      </c>
      <c r="BC20" s="41">
        <v>373</v>
      </c>
      <c r="BD20" s="41">
        <v>975</v>
      </c>
      <c r="BE20" s="41">
        <v>1805</v>
      </c>
      <c r="BF20" s="41">
        <v>1464</v>
      </c>
      <c r="BG20" s="41">
        <v>1354</v>
      </c>
      <c r="BH20" s="41">
        <v>1559</v>
      </c>
      <c r="BI20" s="41">
        <v>1694</v>
      </c>
      <c r="BJ20" s="41">
        <v>1678</v>
      </c>
      <c r="BK20" s="41">
        <v>1585</v>
      </c>
      <c r="BL20" s="41">
        <v>1366</v>
      </c>
      <c r="BM20" s="41">
        <v>1817</v>
      </c>
      <c r="BN20" s="41">
        <v>1524</v>
      </c>
      <c r="BO20" s="41">
        <v>1564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2380</v>
      </c>
      <c r="K22" s="25">
        <v>2456</v>
      </c>
      <c r="L22" s="25">
        <v>1989</v>
      </c>
      <c r="M22" s="25">
        <v>2372</v>
      </c>
      <c r="N22" s="25">
        <v>2276</v>
      </c>
      <c r="O22" s="25">
        <v>2277</v>
      </c>
      <c r="P22" s="25">
        <v>2966</v>
      </c>
      <c r="Q22" s="25">
        <v>2655</v>
      </c>
      <c r="R22" s="25">
        <v>2888</v>
      </c>
      <c r="S22" s="25">
        <v>2424</v>
      </c>
      <c r="T22" s="25">
        <v>2570</v>
      </c>
      <c r="U22" s="25">
        <v>2747</v>
      </c>
      <c r="V22" s="25">
        <v>2468</v>
      </c>
      <c r="W22" s="25">
        <v>2975</v>
      </c>
      <c r="X22" s="25">
        <v>2654</v>
      </c>
      <c r="Y22" s="25">
        <v>2937</v>
      </c>
      <c r="Z22" s="25">
        <v>2404</v>
      </c>
      <c r="AA22" s="25">
        <v>2309</v>
      </c>
      <c r="AB22" s="25">
        <v>2328</v>
      </c>
      <c r="AC22" s="25">
        <v>2542</v>
      </c>
      <c r="AD22" s="25">
        <v>3401</v>
      </c>
      <c r="AE22" s="25">
        <v>3161</v>
      </c>
      <c r="AF22" s="25">
        <v>2852</v>
      </c>
      <c r="AG22" s="25">
        <v>2298</v>
      </c>
      <c r="AH22" s="25">
        <v>2238</v>
      </c>
      <c r="AI22" s="25">
        <v>3820</v>
      </c>
      <c r="AJ22" s="25">
        <v>2879</v>
      </c>
      <c r="AK22" s="25">
        <v>2568</v>
      </c>
      <c r="AL22" s="25">
        <v>2365</v>
      </c>
      <c r="AM22" s="25">
        <v>1906</v>
      </c>
      <c r="AN22" s="25">
        <v>1638</v>
      </c>
      <c r="AO22" s="25">
        <v>1385</v>
      </c>
      <c r="AP22" s="25">
        <v>1058</v>
      </c>
      <c r="AQ22" s="25">
        <v>1002</v>
      </c>
      <c r="AR22" s="25">
        <v>667</v>
      </c>
      <c r="AS22" s="25">
        <v>734</v>
      </c>
      <c r="AT22" s="25">
        <v>720</v>
      </c>
      <c r="AU22" s="25">
        <v>798</v>
      </c>
      <c r="AV22" s="25">
        <v>706</v>
      </c>
      <c r="AW22" s="25">
        <v>787</v>
      </c>
      <c r="AX22" s="25">
        <v>814</v>
      </c>
      <c r="AY22" s="25">
        <v>840</v>
      </c>
      <c r="AZ22" s="25">
        <v>819</v>
      </c>
      <c r="BA22" s="25">
        <v>329</v>
      </c>
      <c r="BB22" s="25">
        <v>0</v>
      </c>
      <c r="BC22" s="25">
        <v>1072</v>
      </c>
      <c r="BD22" s="25">
        <v>1684</v>
      </c>
      <c r="BE22" s="25">
        <v>2467</v>
      </c>
      <c r="BF22" s="25">
        <v>2350</v>
      </c>
      <c r="BG22" s="25">
        <v>2356</v>
      </c>
      <c r="BH22" s="25">
        <v>2476</v>
      </c>
      <c r="BI22" s="25">
        <v>2687</v>
      </c>
      <c r="BJ22" s="25">
        <v>2827</v>
      </c>
      <c r="BK22" s="25">
        <v>2812</v>
      </c>
      <c r="BL22" s="25">
        <v>2540</v>
      </c>
      <c r="BM22" s="25">
        <v>2750</v>
      </c>
      <c r="BN22" s="25">
        <v>2730</v>
      </c>
      <c r="BO22" s="25">
        <v>2754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2380</v>
      </c>
      <c r="K23" s="41">
        <v>2456</v>
      </c>
      <c r="L23" s="41">
        <v>1989</v>
      </c>
      <c r="M23" s="41">
        <v>2372</v>
      </c>
      <c r="N23" s="41">
        <v>2276</v>
      </c>
      <c r="O23" s="41">
        <v>2277</v>
      </c>
      <c r="P23" s="41">
        <v>2966</v>
      </c>
      <c r="Q23" s="41">
        <v>2655</v>
      </c>
      <c r="R23" s="41">
        <v>2888</v>
      </c>
      <c r="S23" s="41">
        <v>2424</v>
      </c>
      <c r="T23" s="41">
        <v>2570</v>
      </c>
      <c r="U23" s="41">
        <v>2747</v>
      </c>
      <c r="V23" s="41">
        <v>2468</v>
      </c>
      <c r="W23" s="41">
        <v>2975</v>
      </c>
      <c r="X23" s="41">
        <v>2654</v>
      </c>
      <c r="Y23" s="41">
        <v>2937</v>
      </c>
      <c r="Z23" s="41">
        <v>2404</v>
      </c>
      <c r="AA23" s="41">
        <v>2309</v>
      </c>
      <c r="AB23" s="41">
        <v>2328</v>
      </c>
      <c r="AC23" s="41">
        <v>2542</v>
      </c>
      <c r="AD23" s="41">
        <v>3401</v>
      </c>
      <c r="AE23" s="41">
        <v>3161</v>
      </c>
      <c r="AF23" s="41">
        <v>2852</v>
      </c>
      <c r="AG23" s="41">
        <v>2298</v>
      </c>
      <c r="AH23" s="41">
        <v>2238</v>
      </c>
      <c r="AI23" s="41">
        <v>3820</v>
      </c>
      <c r="AJ23" s="41">
        <v>2879</v>
      </c>
      <c r="AK23" s="41">
        <v>2568</v>
      </c>
      <c r="AL23" s="41">
        <v>2365</v>
      </c>
      <c r="AM23" s="41">
        <v>1906</v>
      </c>
      <c r="AN23" s="41">
        <v>1638</v>
      </c>
      <c r="AO23" s="41">
        <v>1385</v>
      </c>
      <c r="AP23" s="41">
        <v>1058</v>
      </c>
      <c r="AQ23" s="41">
        <v>1002</v>
      </c>
      <c r="AR23" s="41">
        <v>667</v>
      </c>
      <c r="AS23" s="41">
        <v>734</v>
      </c>
      <c r="AT23" s="41">
        <v>720</v>
      </c>
      <c r="AU23" s="41">
        <v>798</v>
      </c>
      <c r="AV23" s="41">
        <v>706</v>
      </c>
      <c r="AW23" s="41">
        <v>787</v>
      </c>
      <c r="AX23" s="41">
        <v>814</v>
      </c>
      <c r="AY23" s="41">
        <v>840</v>
      </c>
      <c r="AZ23" s="41">
        <v>819</v>
      </c>
      <c r="BA23" s="41">
        <v>329</v>
      </c>
      <c r="BB23" s="41">
        <v>0</v>
      </c>
      <c r="BC23" s="41">
        <v>1072</v>
      </c>
      <c r="BD23" s="41">
        <v>1684</v>
      </c>
      <c r="BE23" s="41">
        <v>2467</v>
      </c>
      <c r="BF23" s="41">
        <v>2350</v>
      </c>
      <c r="BG23" s="41">
        <v>2356</v>
      </c>
      <c r="BH23" s="41">
        <v>2476</v>
      </c>
      <c r="BI23" s="41">
        <v>2687</v>
      </c>
      <c r="BJ23" s="41">
        <v>2827</v>
      </c>
      <c r="BK23" s="41">
        <v>2812</v>
      </c>
      <c r="BL23" s="41">
        <v>2540</v>
      </c>
      <c r="BM23" s="41">
        <v>2750</v>
      </c>
      <c r="BN23" s="41">
        <v>2730</v>
      </c>
      <c r="BO23" s="41">
        <v>2754</v>
      </c>
      <c r="BP23" s="93"/>
    </row>
    <row r="24" spans="1:80" s="4" customFormat="1" ht="16.5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1083</v>
      </c>
      <c r="K25" s="25">
        <v>1219</v>
      </c>
      <c r="L25" s="25">
        <v>1151</v>
      </c>
      <c r="M25" s="25">
        <v>1024</v>
      </c>
      <c r="N25" s="25">
        <v>1135</v>
      </c>
      <c r="O25" s="25">
        <v>1140</v>
      </c>
      <c r="P25" s="25">
        <v>919</v>
      </c>
      <c r="Q25" s="25">
        <v>1530</v>
      </c>
      <c r="R25" s="25">
        <v>1053</v>
      </c>
      <c r="S25" s="25">
        <v>1445</v>
      </c>
      <c r="T25" s="25">
        <v>1234</v>
      </c>
      <c r="U25" s="25">
        <v>1271</v>
      </c>
      <c r="V25" s="25">
        <v>1157</v>
      </c>
      <c r="W25" s="25">
        <v>859</v>
      </c>
      <c r="X25" s="25">
        <v>1571</v>
      </c>
      <c r="Y25" s="25">
        <v>972</v>
      </c>
      <c r="Z25" s="25">
        <v>1296</v>
      </c>
      <c r="AA25" s="25">
        <v>362</v>
      </c>
      <c r="AB25" s="25">
        <v>641</v>
      </c>
      <c r="AC25" s="25">
        <v>1243</v>
      </c>
      <c r="AD25" s="25">
        <v>1912</v>
      </c>
      <c r="AE25" s="25">
        <v>2271</v>
      </c>
      <c r="AF25" s="25">
        <v>2543</v>
      </c>
      <c r="AG25" s="25">
        <v>2498</v>
      </c>
      <c r="AH25" s="25">
        <v>60</v>
      </c>
      <c r="AI25" s="25">
        <v>1401</v>
      </c>
      <c r="AJ25" s="25">
        <v>3112</v>
      </c>
      <c r="AK25" s="25">
        <v>1289</v>
      </c>
      <c r="AL25" s="25">
        <v>203</v>
      </c>
      <c r="AM25" s="25">
        <v>1209</v>
      </c>
      <c r="AN25" s="25">
        <v>743</v>
      </c>
      <c r="AO25" s="25">
        <v>696</v>
      </c>
      <c r="AP25" s="25">
        <v>749</v>
      </c>
      <c r="AQ25" s="25">
        <v>136</v>
      </c>
      <c r="AR25" s="25">
        <v>406</v>
      </c>
      <c r="AS25" s="25">
        <v>539</v>
      </c>
      <c r="AT25" s="25">
        <v>314</v>
      </c>
      <c r="AU25" s="25">
        <v>432</v>
      </c>
      <c r="AV25" s="25">
        <v>524</v>
      </c>
      <c r="AW25" s="25">
        <v>398</v>
      </c>
      <c r="AX25" s="25">
        <v>550</v>
      </c>
      <c r="AY25" s="25">
        <v>188</v>
      </c>
      <c r="AZ25" s="25">
        <v>421</v>
      </c>
      <c r="BA25" s="25">
        <v>490</v>
      </c>
      <c r="BB25" s="25">
        <v>0</v>
      </c>
      <c r="BC25" s="25">
        <v>83</v>
      </c>
      <c r="BD25" s="25">
        <v>363</v>
      </c>
      <c r="BE25" s="25">
        <v>1022</v>
      </c>
      <c r="BF25" s="25">
        <v>1581</v>
      </c>
      <c r="BG25" s="25">
        <v>1348</v>
      </c>
      <c r="BH25" s="25">
        <v>1374</v>
      </c>
      <c r="BI25" s="25">
        <v>1483</v>
      </c>
      <c r="BJ25" s="25">
        <v>1538</v>
      </c>
      <c r="BK25" s="25">
        <v>1600</v>
      </c>
      <c r="BL25" s="25">
        <v>1638</v>
      </c>
      <c r="BM25" s="25">
        <v>1598</v>
      </c>
      <c r="BN25" s="25">
        <v>1544</v>
      </c>
      <c r="BO25" s="25">
        <v>1540</v>
      </c>
      <c r="BP25" s="93">
        <f>IFERROR(SUM(I25:BO25)/SUM(I26:BO26),0)</f>
        <v>0.99879374678332478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1083</v>
      </c>
      <c r="K26" s="41">
        <v>1222</v>
      </c>
      <c r="L26" s="41">
        <v>1152</v>
      </c>
      <c r="M26" s="41">
        <v>1027</v>
      </c>
      <c r="N26" s="41">
        <v>1136</v>
      </c>
      <c r="O26" s="41">
        <v>1145</v>
      </c>
      <c r="P26" s="41">
        <v>912</v>
      </c>
      <c r="Q26" s="41">
        <v>1536</v>
      </c>
      <c r="R26" s="41">
        <v>1061</v>
      </c>
      <c r="S26" s="41">
        <v>1448</v>
      </c>
      <c r="T26" s="41">
        <v>1239</v>
      </c>
      <c r="U26" s="41">
        <v>1271</v>
      </c>
      <c r="V26" s="41">
        <v>1158</v>
      </c>
      <c r="W26" s="41">
        <v>859</v>
      </c>
      <c r="X26" s="41">
        <v>1572</v>
      </c>
      <c r="Y26" s="41">
        <v>972</v>
      </c>
      <c r="Z26" s="41">
        <v>1296</v>
      </c>
      <c r="AA26" s="41">
        <v>362</v>
      </c>
      <c r="AB26" s="41">
        <v>641</v>
      </c>
      <c r="AC26" s="41">
        <v>1247</v>
      </c>
      <c r="AD26" s="41">
        <v>1915</v>
      </c>
      <c r="AE26" s="41">
        <v>2272</v>
      </c>
      <c r="AF26" s="41">
        <v>2545</v>
      </c>
      <c r="AG26" s="41">
        <v>2502</v>
      </c>
      <c r="AH26" s="41">
        <v>60</v>
      </c>
      <c r="AI26" s="41">
        <v>1403</v>
      </c>
      <c r="AJ26" s="41">
        <v>3114</v>
      </c>
      <c r="AK26" s="41">
        <v>1290</v>
      </c>
      <c r="AL26" s="41">
        <v>203</v>
      </c>
      <c r="AM26" s="41">
        <v>1210</v>
      </c>
      <c r="AN26" s="41">
        <v>743</v>
      </c>
      <c r="AO26" s="41">
        <v>696</v>
      </c>
      <c r="AP26" s="41">
        <v>749</v>
      </c>
      <c r="AQ26" s="41">
        <v>136</v>
      </c>
      <c r="AR26" s="41">
        <v>406</v>
      </c>
      <c r="AS26" s="41">
        <v>539</v>
      </c>
      <c r="AT26" s="41">
        <v>314</v>
      </c>
      <c r="AU26" s="41">
        <v>432</v>
      </c>
      <c r="AV26" s="41">
        <v>524</v>
      </c>
      <c r="AW26" s="41">
        <v>398</v>
      </c>
      <c r="AX26" s="41">
        <v>550</v>
      </c>
      <c r="AY26" s="41">
        <v>188</v>
      </c>
      <c r="AZ26" s="41">
        <v>421</v>
      </c>
      <c r="BA26" s="41">
        <v>490</v>
      </c>
      <c r="BB26" s="41">
        <v>0</v>
      </c>
      <c r="BC26" s="41">
        <v>84</v>
      </c>
      <c r="BD26" s="41">
        <v>364</v>
      </c>
      <c r="BE26" s="41">
        <v>1024</v>
      </c>
      <c r="BF26" s="41">
        <v>1581</v>
      </c>
      <c r="BG26" s="41">
        <v>1349</v>
      </c>
      <c r="BH26" s="41">
        <v>1379</v>
      </c>
      <c r="BI26" s="41">
        <v>1487</v>
      </c>
      <c r="BJ26" s="41">
        <v>1540</v>
      </c>
      <c r="BK26" s="41">
        <v>1604</v>
      </c>
      <c r="BL26" s="41">
        <v>1640</v>
      </c>
      <c r="BM26" s="41">
        <v>1599</v>
      </c>
      <c r="BN26" s="41">
        <v>1545</v>
      </c>
      <c r="BO26" s="41">
        <v>1541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28.5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23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71" priority="18" operator="greaterThan">
      <formula>95%</formula>
    </cfRule>
    <cfRule type="cellIs" dxfId="270" priority="19" operator="greaterThanOrEqual">
      <formula>90%</formula>
    </cfRule>
    <cfRule type="cellIs" dxfId="269" priority="20" operator="lessThan">
      <formula>89.99%</formula>
    </cfRule>
  </conditionalFormatting>
  <conditionalFormatting sqref="BP13">
    <cfRule type="cellIs" dxfId="268" priority="15" operator="greaterThan">
      <formula>95%</formula>
    </cfRule>
    <cfRule type="cellIs" dxfId="267" priority="16" operator="greaterThanOrEqual">
      <formula>90%</formula>
    </cfRule>
    <cfRule type="cellIs" dxfId="266" priority="17" operator="lessThan">
      <formula>89.99%</formula>
    </cfRule>
  </conditionalFormatting>
  <conditionalFormatting sqref="BP16">
    <cfRule type="cellIs" dxfId="265" priority="12" operator="greaterThan">
      <formula>95%</formula>
    </cfRule>
    <cfRule type="cellIs" dxfId="264" priority="13" operator="greaterThanOrEqual">
      <formula>90%</formula>
    </cfRule>
    <cfRule type="cellIs" dxfId="263" priority="14" operator="lessThan">
      <formula>89.99%</formula>
    </cfRule>
  </conditionalFormatting>
  <conditionalFormatting sqref="BP19">
    <cfRule type="cellIs" dxfId="262" priority="9" operator="greaterThan">
      <formula>95%</formula>
    </cfRule>
    <cfRule type="cellIs" dxfId="261" priority="10" operator="greaterThanOrEqual">
      <formula>90%</formula>
    </cfRule>
    <cfRule type="cellIs" dxfId="260" priority="11" operator="lessThan">
      <formula>89.99%</formula>
    </cfRule>
  </conditionalFormatting>
  <conditionalFormatting sqref="BP22">
    <cfRule type="cellIs" dxfId="259" priority="1" operator="greaterThanOrEqual">
      <formula>100%</formula>
    </cfRule>
    <cfRule type="cellIs" dxfId="258" priority="2" operator="lessThan">
      <formula>99.99%</formula>
    </cfRule>
  </conditionalFormatting>
  <conditionalFormatting sqref="BP25">
    <cfRule type="cellIs" dxfId="257" priority="3" operator="greaterThan">
      <formula>95%</formula>
    </cfRule>
    <cfRule type="cellIs" dxfId="256" priority="4" operator="greaterThanOrEqual">
      <formula>90%</formula>
    </cfRule>
    <cfRule type="cellIs" dxfId="255" priority="5" operator="lessThan">
      <formula>89.99%</formula>
    </cfRule>
  </conditionalFormatting>
  <dataValidations count="1">
    <dataValidation showDropDown="1" showInputMessage="1" showErrorMessage="1" sqref="C21 G19:G23 G10:G11 G16:G17 G13:G14 G25:G26" xr:uid="{342ADCD1-C3E9-4348-BF80-B37170F3E41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4EB95-2CD3-4C4B-B8DA-175EED5F1EF4}">
  <sheetPr>
    <tabColor rgb="FF002060"/>
  </sheetPr>
  <dimension ref="A1:CB48"/>
  <sheetViews>
    <sheetView showGridLines="0" topLeftCell="AO9" zoomScale="70" zoomScaleNormal="7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12</v>
      </c>
      <c r="F2" s="85" t="s">
        <v>20</v>
      </c>
      <c r="G2" s="85"/>
      <c r="H2" s="22">
        <v>91251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116</v>
      </c>
      <c r="K10" s="25">
        <v>97</v>
      </c>
      <c r="L10" s="25">
        <v>74</v>
      </c>
      <c r="M10" s="25">
        <v>97</v>
      </c>
      <c r="N10" s="25">
        <v>84</v>
      </c>
      <c r="O10" s="25">
        <v>116</v>
      </c>
      <c r="P10" s="25">
        <v>108</v>
      </c>
      <c r="Q10" s="25">
        <v>104</v>
      </c>
      <c r="R10" s="25">
        <v>90</v>
      </c>
      <c r="S10" s="25">
        <v>101</v>
      </c>
      <c r="T10" s="25">
        <v>90</v>
      </c>
      <c r="U10" s="25">
        <v>71</v>
      </c>
      <c r="V10" s="25">
        <v>112</v>
      </c>
      <c r="W10" s="25">
        <v>119</v>
      </c>
      <c r="X10" s="25">
        <v>108</v>
      </c>
      <c r="Y10" s="25">
        <v>86</v>
      </c>
      <c r="Z10" s="25">
        <v>64</v>
      </c>
      <c r="AA10" s="25">
        <v>23</v>
      </c>
      <c r="AB10" s="25">
        <v>59</v>
      </c>
      <c r="AC10" s="25">
        <v>160</v>
      </c>
      <c r="AD10" s="25">
        <v>167</v>
      </c>
      <c r="AE10" s="25">
        <v>180</v>
      </c>
      <c r="AF10" s="25">
        <v>202</v>
      </c>
      <c r="AG10" s="25">
        <v>185</v>
      </c>
      <c r="AH10" s="25">
        <v>60</v>
      </c>
      <c r="AI10" s="25">
        <v>66</v>
      </c>
      <c r="AJ10" s="25">
        <v>85</v>
      </c>
      <c r="AK10" s="25">
        <v>87</v>
      </c>
      <c r="AL10" s="25">
        <v>4</v>
      </c>
      <c r="AM10" s="25">
        <v>49</v>
      </c>
      <c r="AN10" s="25">
        <v>46</v>
      </c>
      <c r="AO10" s="25">
        <v>45</v>
      </c>
      <c r="AP10" s="25">
        <v>55</v>
      </c>
      <c r="AQ10" s="25">
        <v>11</v>
      </c>
      <c r="AR10" s="25">
        <v>38</v>
      </c>
      <c r="AS10" s="25">
        <v>50</v>
      </c>
      <c r="AT10" s="25">
        <v>29</v>
      </c>
      <c r="AU10" s="25">
        <v>57</v>
      </c>
      <c r="AV10" s="25">
        <v>50</v>
      </c>
      <c r="AW10" s="25">
        <v>50</v>
      </c>
      <c r="AX10" s="25">
        <v>63</v>
      </c>
      <c r="AY10" s="25">
        <v>36</v>
      </c>
      <c r="AZ10" s="25">
        <v>0</v>
      </c>
      <c r="BA10" s="25">
        <v>0</v>
      </c>
      <c r="BB10" s="25">
        <v>0</v>
      </c>
      <c r="BC10" s="25">
        <v>0</v>
      </c>
      <c r="BD10" s="25">
        <v>83</v>
      </c>
      <c r="BE10" s="25">
        <v>150</v>
      </c>
      <c r="BF10" s="25">
        <v>138</v>
      </c>
      <c r="BG10" s="25">
        <v>131</v>
      </c>
      <c r="BH10" s="25">
        <v>138</v>
      </c>
      <c r="BI10" s="25">
        <v>126</v>
      </c>
      <c r="BJ10" s="25">
        <v>131</v>
      </c>
      <c r="BK10" s="25">
        <v>125</v>
      </c>
      <c r="BL10" s="25">
        <v>124</v>
      </c>
      <c r="BM10" s="25">
        <v>118</v>
      </c>
      <c r="BN10" s="25">
        <v>129</v>
      </c>
      <c r="BO10" s="25">
        <v>97</v>
      </c>
      <c r="BP10" s="93">
        <f>IFERROR(SUM(I10:BO10)/SUM(I11:BO11),0)</f>
        <v>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116</v>
      </c>
      <c r="K11" s="41">
        <v>97</v>
      </c>
      <c r="L11" s="41">
        <v>74</v>
      </c>
      <c r="M11" s="41">
        <v>97</v>
      </c>
      <c r="N11" s="41">
        <v>84</v>
      </c>
      <c r="O11" s="41">
        <v>116</v>
      </c>
      <c r="P11" s="41">
        <v>108</v>
      </c>
      <c r="Q11" s="41">
        <v>104</v>
      </c>
      <c r="R11" s="41">
        <v>90</v>
      </c>
      <c r="S11" s="41">
        <v>101</v>
      </c>
      <c r="T11" s="41">
        <v>90</v>
      </c>
      <c r="U11" s="41">
        <v>71</v>
      </c>
      <c r="V11" s="41">
        <v>112</v>
      </c>
      <c r="W11" s="41">
        <v>119</v>
      </c>
      <c r="X11" s="41">
        <v>108</v>
      </c>
      <c r="Y11" s="41">
        <v>86</v>
      </c>
      <c r="Z11" s="41">
        <v>64</v>
      </c>
      <c r="AA11" s="41">
        <v>23</v>
      </c>
      <c r="AB11" s="41">
        <v>59</v>
      </c>
      <c r="AC11" s="41">
        <v>160</v>
      </c>
      <c r="AD11" s="41">
        <v>167</v>
      </c>
      <c r="AE11" s="41">
        <v>180</v>
      </c>
      <c r="AF11" s="41">
        <v>202</v>
      </c>
      <c r="AG11" s="41">
        <v>185</v>
      </c>
      <c r="AH11" s="41">
        <v>60</v>
      </c>
      <c r="AI11" s="41">
        <v>66</v>
      </c>
      <c r="AJ11" s="41">
        <v>85</v>
      </c>
      <c r="AK11" s="41">
        <v>87</v>
      </c>
      <c r="AL11" s="41">
        <v>4</v>
      </c>
      <c r="AM11" s="41">
        <v>49</v>
      </c>
      <c r="AN11" s="41">
        <v>46</v>
      </c>
      <c r="AO11" s="41">
        <v>45</v>
      </c>
      <c r="AP11" s="41">
        <v>55</v>
      </c>
      <c r="AQ11" s="41">
        <v>11</v>
      </c>
      <c r="AR11" s="41">
        <v>38</v>
      </c>
      <c r="AS11" s="41">
        <v>50</v>
      </c>
      <c r="AT11" s="41">
        <v>29</v>
      </c>
      <c r="AU11" s="41">
        <v>57</v>
      </c>
      <c r="AV11" s="41">
        <v>50</v>
      </c>
      <c r="AW11" s="41">
        <v>50</v>
      </c>
      <c r="AX11" s="41">
        <v>63</v>
      </c>
      <c r="AY11" s="41">
        <v>36</v>
      </c>
      <c r="AZ11" s="41">
        <v>0</v>
      </c>
      <c r="BA11" s="41">
        <v>0</v>
      </c>
      <c r="BB11" s="41">
        <v>0</v>
      </c>
      <c r="BC11" s="41">
        <v>0</v>
      </c>
      <c r="BD11" s="41">
        <v>83</v>
      </c>
      <c r="BE11" s="41">
        <v>150</v>
      </c>
      <c r="BF11" s="41">
        <v>138</v>
      </c>
      <c r="BG11" s="41">
        <v>131</v>
      </c>
      <c r="BH11" s="41">
        <v>138</v>
      </c>
      <c r="BI11" s="41">
        <v>126</v>
      </c>
      <c r="BJ11" s="41">
        <v>131</v>
      </c>
      <c r="BK11" s="41">
        <v>125</v>
      </c>
      <c r="BL11" s="41">
        <v>124</v>
      </c>
      <c r="BM11" s="41">
        <v>118</v>
      </c>
      <c r="BN11" s="41">
        <v>129</v>
      </c>
      <c r="BO11" s="41">
        <v>97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970</v>
      </c>
      <c r="K13" s="25">
        <v>922</v>
      </c>
      <c r="L13" s="25">
        <v>668</v>
      </c>
      <c r="M13" s="25">
        <v>909</v>
      </c>
      <c r="N13" s="25">
        <v>797</v>
      </c>
      <c r="O13" s="25">
        <v>1100</v>
      </c>
      <c r="P13" s="25">
        <v>1014</v>
      </c>
      <c r="Q13" s="25">
        <v>948</v>
      </c>
      <c r="R13" s="25">
        <v>840</v>
      </c>
      <c r="S13" s="25">
        <v>961</v>
      </c>
      <c r="T13" s="25">
        <v>839</v>
      </c>
      <c r="U13" s="25">
        <v>667</v>
      </c>
      <c r="V13" s="25">
        <v>1097</v>
      </c>
      <c r="W13" s="25">
        <v>1126</v>
      </c>
      <c r="X13" s="25">
        <v>1031</v>
      </c>
      <c r="Y13" s="25">
        <v>816</v>
      </c>
      <c r="Z13" s="25">
        <v>604</v>
      </c>
      <c r="AA13" s="25">
        <v>216</v>
      </c>
      <c r="AB13" s="25">
        <v>568</v>
      </c>
      <c r="AC13" s="25">
        <v>1527</v>
      </c>
      <c r="AD13" s="25">
        <v>1587</v>
      </c>
      <c r="AE13" s="25">
        <v>1667</v>
      </c>
      <c r="AF13" s="25">
        <v>1862</v>
      </c>
      <c r="AG13" s="25">
        <v>1726</v>
      </c>
      <c r="AH13" s="25">
        <v>548</v>
      </c>
      <c r="AI13" s="25">
        <v>645</v>
      </c>
      <c r="AJ13" s="25">
        <v>790</v>
      </c>
      <c r="AK13" s="25">
        <v>848</v>
      </c>
      <c r="AL13" s="25">
        <v>34</v>
      </c>
      <c r="AM13" s="25">
        <v>473</v>
      </c>
      <c r="AN13" s="25">
        <v>437</v>
      </c>
      <c r="AO13" s="25">
        <v>434</v>
      </c>
      <c r="AP13" s="25">
        <v>464</v>
      </c>
      <c r="AQ13" s="25">
        <v>100</v>
      </c>
      <c r="AR13" s="25">
        <v>353</v>
      </c>
      <c r="AS13" s="25">
        <v>493</v>
      </c>
      <c r="AT13" s="25">
        <v>271</v>
      </c>
      <c r="AU13" s="25">
        <v>537</v>
      </c>
      <c r="AV13" s="25">
        <v>479</v>
      </c>
      <c r="AW13" s="25">
        <v>473</v>
      </c>
      <c r="AX13" s="25">
        <v>598</v>
      </c>
      <c r="AY13" s="25">
        <v>353</v>
      </c>
      <c r="AZ13" s="25">
        <v>0</v>
      </c>
      <c r="BA13" s="25">
        <v>0</v>
      </c>
      <c r="BB13" s="25">
        <v>0</v>
      </c>
      <c r="BC13" s="25">
        <v>0</v>
      </c>
      <c r="BD13" s="25">
        <v>778</v>
      </c>
      <c r="BE13" s="25">
        <v>1423</v>
      </c>
      <c r="BF13" s="25">
        <v>1302</v>
      </c>
      <c r="BG13" s="25">
        <v>1213</v>
      </c>
      <c r="BH13" s="25">
        <v>1307</v>
      </c>
      <c r="BI13" s="25">
        <v>1193</v>
      </c>
      <c r="BJ13" s="25">
        <v>1225</v>
      </c>
      <c r="BK13" s="25">
        <v>1188</v>
      </c>
      <c r="BL13" s="25">
        <v>1168</v>
      </c>
      <c r="BM13" s="25">
        <v>1121</v>
      </c>
      <c r="BN13" s="25">
        <v>1219</v>
      </c>
      <c r="BO13" s="25">
        <v>917</v>
      </c>
      <c r="BP13" s="93">
        <f>IFERROR(SUM(I13:BO13)/SUM(I14:BO14),0)</f>
        <v>0.99712649794597819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971</v>
      </c>
      <c r="K14" s="41">
        <v>923</v>
      </c>
      <c r="L14" s="41">
        <v>671</v>
      </c>
      <c r="M14" s="41">
        <v>914</v>
      </c>
      <c r="N14" s="41">
        <v>799</v>
      </c>
      <c r="O14" s="41">
        <v>1103</v>
      </c>
      <c r="P14" s="41">
        <v>1018</v>
      </c>
      <c r="Q14" s="41">
        <v>951</v>
      </c>
      <c r="R14" s="41">
        <v>845</v>
      </c>
      <c r="S14" s="41">
        <v>965</v>
      </c>
      <c r="T14" s="41">
        <v>843</v>
      </c>
      <c r="U14" s="41">
        <v>669</v>
      </c>
      <c r="V14" s="41">
        <v>1098</v>
      </c>
      <c r="W14" s="41">
        <v>1129</v>
      </c>
      <c r="X14" s="41">
        <v>1033</v>
      </c>
      <c r="Y14" s="41">
        <v>821</v>
      </c>
      <c r="Z14" s="41">
        <v>607</v>
      </c>
      <c r="AA14" s="41">
        <v>216</v>
      </c>
      <c r="AB14" s="41">
        <v>570</v>
      </c>
      <c r="AC14" s="41">
        <v>1529</v>
      </c>
      <c r="AD14" s="41">
        <v>1590</v>
      </c>
      <c r="AE14" s="41">
        <v>1674</v>
      </c>
      <c r="AF14" s="41">
        <v>1866</v>
      </c>
      <c r="AG14" s="41">
        <v>1730</v>
      </c>
      <c r="AH14" s="41">
        <v>554</v>
      </c>
      <c r="AI14" s="41">
        <v>645</v>
      </c>
      <c r="AJ14" s="41">
        <v>792</v>
      </c>
      <c r="AK14" s="41">
        <v>851</v>
      </c>
      <c r="AL14" s="41">
        <v>34</v>
      </c>
      <c r="AM14" s="41">
        <v>473</v>
      </c>
      <c r="AN14" s="41">
        <v>437</v>
      </c>
      <c r="AO14" s="41">
        <v>434</v>
      </c>
      <c r="AP14" s="41">
        <v>467</v>
      </c>
      <c r="AQ14" s="41">
        <v>100</v>
      </c>
      <c r="AR14" s="41">
        <v>353</v>
      </c>
      <c r="AS14" s="41">
        <v>493</v>
      </c>
      <c r="AT14" s="41">
        <v>271</v>
      </c>
      <c r="AU14" s="41">
        <v>537</v>
      </c>
      <c r="AV14" s="41">
        <v>479</v>
      </c>
      <c r="AW14" s="41">
        <v>473</v>
      </c>
      <c r="AX14" s="41">
        <v>598</v>
      </c>
      <c r="AY14" s="41">
        <v>353</v>
      </c>
      <c r="AZ14" s="41">
        <v>0</v>
      </c>
      <c r="BA14" s="41">
        <v>0</v>
      </c>
      <c r="BB14" s="41">
        <v>0</v>
      </c>
      <c r="BC14" s="41">
        <v>0</v>
      </c>
      <c r="BD14" s="41">
        <v>779</v>
      </c>
      <c r="BE14" s="41">
        <v>1428</v>
      </c>
      <c r="BF14" s="41">
        <v>1303</v>
      </c>
      <c r="BG14" s="41">
        <v>1216</v>
      </c>
      <c r="BH14" s="41">
        <v>1309</v>
      </c>
      <c r="BI14" s="41">
        <v>1202</v>
      </c>
      <c r="BJ14" s="41">
        <v>1231</v>
      </c>
      <c r="BK14" s="41">
        <v>1192</v>
      </c>
      <c r="BL14" s="41">
        <v>1173</v>
      </c>
      <c r="BM14" s="41">
        <v>1123</v>
      </c>
      <c r="BN14" s="41">
        <v>1221</v>
      </c>
      <c r="BO14" s="41">
        <v>925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1080</v>
      </c>
      <c r="K19" s="25">
        <v>978</v>
      </c>
      <c r="L19" s="25">
        <v>495</v>
      </c>
      <c r="M19" s="25">
        <v>1074</v>
      </c>
      <c r="N19" s="25">
        <v>698</v>
      </c>
      <c r="O19" s="25">
        <v>876</v>
      </c>
      <c r="P19" s="25">
        <v>1281</v>
      </c>
      <c r="Q19" s="25">
        <v>971</v>
      </c>
      <c r="R19" s="25">
        <v>952</v>
      </c>
      <c r="S19" s="25">
        <v>770</v>
      </c>
      <c r="T19" s="25">
        <v>974</v>
      </c>
      <c r="U19" s="25">
        <v>819</v>
      </c>
      <c r="V19" s="25">
        <v>810</v>
      </c>
      <c r="W19" s="25">
        <v>916</v>
      </c>
      <c r="X19" s="25">
        <v>1267</v>
      </c>
      <c r="Y19" s="25">
        <v>889</v>
      </c>
      <c r="Z19" s="25">
        <v>546</v>
      </c>
      <c r="AA19" s="25">
        <v>179</v>
      </c>
      <c r="AB19" s="25">
        <v>472</v>
      </c>
      <c r="AC19" s="25">
        <v>966</v>
      </c>
      <c r="AD19" s="25">
        <v>1860</v>
      </c>
      <c r="AE19" s="25">
        <v>1347</v>
      </c>
      <c r="AF19" s="25">
        <v>1166</v>
      </c>
      <c r="AG19" s="25">
        <v>1597</v>
      </c>
      <c r="AH19" s="25">
        <v>392</v>
      </c>
      <c r="AI19" s="25">
        <v>1614</v>
      </c>
      <c r="AJ19" s="25">
        <v>1667</v>
      </c>
      <c r="AK19" s="25">
        <v>842</v>
      </c>
      <c r="AL19" s="25">
        <v>0</v>
      </c>
      <c r="AM19" s="25">
        <v>654</v>
      </c>
      <c r="AN19" s="25">
        <v>449</v>
      </c>
      <c r="AO19" s="25">
        <v>393</v>
      </c>
      <c r="AP19" s="25">
        <v>370</v>
      </c>
      <c r="AQ19" s="25">
        <v>70</v>
      </c>
      <c r="AR19" s="25">
        <v>531</v>
      </c>
      <c r="AS19" s="25">
        <v>447</v>
      </c>
      <c r="AT19" s="25">
        <v>303</v>
      </c>
      <c r="AU19" s="25">
        <v>504</v>
      </c>
      <c r="AV19" s="25">
        <v>454</v>
      </c>
      <c r="AW19" s="25">
        <v>490</v>
      </c>
      <c r="AX19" s="25">
        <v>581</v>
      </c>
      <c r="AY19" s="25">
        <v>207</v>
      </c>
      <c r="AZ19" s="25">
        <v>0</v>
      </c>
      <c r="BA19" s="25">
        <v>0</v>
      </c>
      <c r="BB19" s="25">
        <v>0</v>
      </c>
      <c r="BC19" s="25">
        <v>0</v>
      </c>
      <c r="BD19" s="25">
        <v>109</v>
      </c>
      <c r="BE19" s="25">
        <v>1450</v>
      </c>
      <c r="BF19" s="25">
        <v>1381</v>
      </c>
      <c r="BG19" s="25">
        <v>1195</v>
      </c>
      <c r="BH19" s="25">
        <v>1321</v>
      </c>
      <c r="BI19" s="25">
        <v>1208</v>
      </c>
      <c r="BJ19" s="25">
        <v>1225</v>
      </c>
      <c r="BK19" s="25">
        <v>1212</v>
      </c>
      <c r="BL19" s="25">
        <v>956</v>
      </c>
      <c r="BM19" s="25">
        <v>1337</v>
      </c>
      <c r="BN19" s="25">
        <v>1200</v>
      </c>
      <c r="BO19" s="25">
        <v>971</v>
      </c>
      <c r="BP19" s="93">
        <f>IFERROR(SUM(I19:BO19)/SUM(I20:BO20),0)</f>
        <v>0.9999570058901931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1080</v>
      </c>
      <c r="K20" s="41">
        <v>978</v>
      </c>
      <c r="L20" s="41">
        <v>495</v>
      </c>
      <c r="M20" s="41">
        <v>1074</v>
      </c>
      <c r="N20" s="41">
        <v>698</v>
      </c>
      <c r="O20" s="41">
        <v>876</v>
      </c>
      <c r="P20" s="41">
        <v>1281</v>
      </c>
      <c r="Q20" s="41">
        <v>971</v>
      </c>
      <c r="R20" s="41">
        <v>952</v>
      </c>
      <c r="S20" s="41">
        <v>770</v>
      </c>
      <c r="T20" s="41">
        <v>974</v>
      </c>
      <c r="U20" s="41">
        <v>819</v>
      </c>
      <c r="V20" s="41">
        <v>810</v>
      </c>
      <c r="W20" s="41">
        <v>916</v>
      </c>
      <c r="X20" s="41">
        <v>1267</v>
      </c>
      <c r="Y20" s="41">
        <v>889</v>
      </c>
      <c r="Z20" s="41">
        <v>546</v>
      </c>
      <c r="AA20" s="41">
        <v>179</v>
      </c>
      <c r="AB20" s="41">
        <v>472</v>
      </c>
      <c r="AC20" s="41">
        <v>967</v>
      </c>
      <c r="AD20" s="41">
        <v>1860</v>
      </c>
      <c r="AE20" s="41">
        <v>1347</v>
      </c>
      <c r="AF20" s="41">
        <v>1166</v>
      </c>
      <c r="AG20" s="41">
        <v>1597</v>
      </c>
      <c r="AH20" s="41">
        <v>392</v>
      </c>
      <c r="AI20" s="41">
        <v>1614</v>
      </c>
      <c r="AJ20" s="41">
        <v>1667</v>
      </c>
      <c r="AK20" s="41">
        <v>842</v>
      </c>
      <c r="AL20" s="41">
        <v>0</v>
      </c>
      <c r="AM20" s="41">
        <v>654</v>
      </c>
      <c r="AN20" s="41">
        <v>449</v>
      </c>
      <c r="AO20" s="41">
        <v>393</v>
      </c>
      <c r="AP20" s="41">
        <v>370</v>
      </c>
      <c r="AQ20" s="41">
        <v>70</v>
      </c>
      <c r="AR20" s="41">
        <v>531</v>
      </c>
      <c r="AS20" s="41">
        <v>447</v>
      </c>
      <c r="AT20" s="41">
        <v>303</v>
      </c>
      <c r="AU20" s="41">
        <v>504</v>
      </c>
      <c r="AV20" s="41">
        <v>454</v>
      </c>
      <c r="AW20" s="41">
        <v>490</v>
      </c>
      <c r="AX20" s="41">
        <v>581</v>
      </c>
      <c r="AY20" s="41">
        <v>207</v>
      </c>
      <c r="AZ20" s="41">
        <v>0</v>
      </c>
      <c r="BA20" s="41">
        <v>0</v>
      </c>
      <c r="BB20" s="41">
        <v>0</v>
      </c>
      <c r="BC20" s="41">
        <v>0</v>
      </c>
      <c r="BD20" s="41">
        <v>109</v>
      </c>
      <c r="BE20" s="41">
        <v>1451</v>
      </c>
      <c r="BF20" s="41">
        <v>1381</v>
      </c>
      <c r="BG20" s="41">
        <v>1195</v>
      </c>
      <c r="BH20" s="41">
        <v>1321</v>
      </c>
      <c r="BI20" s="41">
        <v>1208</v>
      </c>
      <c r="BJ20" s="41">
        <v>1225</v>
      </c>
      <c r="BK20" s="41">
        <v>1212</v>
      </c>
      <c r="BL20" s="41">
        <v>956</v>
      </c>
      <c r="BM20" s="41">
        <v>1337</v>
      </c>
      <c r="BN20" s="41">
        <v>1200</v>
      </c>
      <c r="BO20" s="41">
        <v>971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2037</v>
      </c>
      <c r="K22" s="25">
        <v>1973</v>
      </c>
      <c r="L22" s="25">
        <v>1783</v>
      </c>
      <c r="M22" s="25">
        <v>1941</v>
      </c>
      <c r="N22" s="25">
        <v>1081</v>
      </c>
      <c r="O22" s="25">
        <v>1795</v>
      </c>
      <c r="P22" s="25">
        <v>2067</v>
      </c>
      <c r="Q22" s="25">
        <v>2017</v>
      </c>
      <c r="R22" s="25">
        <v>2225</v>
      </c>
      <c r="S22" s="25">
        <v>2130</v>
      </c>
      <c r="T22" s="25">
        <v>2046</v>
      </c>
      <c r="U22" s="25">
        <v>1890</v>
      </c>
      <c r="V22" s="25">
        <v>1921</v>
      </c>
      <c r="W22" s="25">
        <v>1966</v>
      </c>
      <c r="X22" s="25">
        <v>2159</v>
      </c>
      <c r="Y22" s="25">
        <v>2048</v>
      </c>
      <c r="Z22" s="25">
        <v>2022</v>
      </c>
      <c r="AA22" s="25">
        <v>2017</v>
      </c>
      <c r="AB22" s="25">
        <v>2130</v>
      </c>
      <c r="AC22" s="25">
        <v>1972</v>
      </c>
      <c r="AD22" s="25">
        <v>2490</v>
      </c>
      <c r="AE22" s="25">
        <v>2358</v>
      </c>
      <c r="AF22" s="25">
        <v>1904</v>
      </c>
      <c r="AG22" s="25">
        <v>1953</v>
      </c>
      <c r="AH22" s="25">
        <v>2300</v>
      </c>
      <c r="AI22" s="25">
        <v>3222</v>
      </c>
      <c r="AJ22" s="25">
        <v>2633</v>
      </c>
      <c r="AK22" s="25">
        <v>2223</v>
      </c>
      <c r="AL22" s="25">
        <v>2110</v>
      </c>
      <c r="AM22" s="25">
        <v>1831</v>
      </c>
      <c r="AN22" s="25">
        <v>1443</v>
      </c>
      <c r="AO22" s="25">
        <v>1281</v>
      </c>
      <c r="AP22" s="25">
        <v>1024</v>
      </c>
      <c r="AQ22" s="25">
        <v>881</v>
      </c>
      <c r="AR22" s="25">
        <v>1136</v>
      </c>
      <c r="AS22" s="25">
        <v>1218</v>
      </c>
      <c r="AT22" s="25">
        <v>1249</v>
      </c>
      <c r="AU22" s="25">
        <v>1203</v>
      </c>
      <c r="AV22" s="25">
        <v>1326</v>
      </c>
      <c r="AW22" s="25">
        <v>1432</v>
      </c>
      <c r="AX22" s="25">
        <v>1296</v>
      </c>
      <c r="AY22" s="25">
        <v>1263</v>
      </c>
      <c r="AZ22" s="25">
        <v>1312</v>
      </c>
      <c r="BA22" s="25">
        <v>840</v>
      </c>
      <c r="BB22" s="25">
        <v>0</v>
      </c>
      <c r="BC22" s="25">
        <v>718</v>
      </c>
      <c r="BD22" s="25">
        <v>775</v>
      </c>
      <c r="BE22" s="25">
        <v>1940</v>
      </c>
      <c r="BF22" s="25">
        <v>2197</v>
      </c>
      <c r="BG22" s="25">
        <v>2124</v>
      </c>
      <c r="BH22" s="25">
        <v>2248</v>
      </c>
      <c r="BI22" s="25">
        <v>2203</v>
      </c>
      <c r="BJ22" s="25">
        <v>2237</v>
      </c>
      <c r="BK22" s="25">
        <v>2307</v>
      </c>
      <c r="BL22" s="25">
        <v>2007</v>
      </c>
      <c r="BM22" s="25">
        <v>2137</v>
      </c>
      <c r="BN22" s="25">
        <v>2270</v>
      </c>
      <c r="BO22" s="25">
        <v>2177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2037</v>
      </c>
      <c r="K23" s="41">
        <v>1973</v>
      </c>
      <c r="L23" s="41">
        <v>1783</v>
      </c>
      <c r="M23" s="41">
        <v>1941</v>
      </c>
      <c r="N23" s="41">
        <v>1081</v>
      </c>
      <c r="O23" s="41">
        <v>1795</v>
      </c>
      <c r="P23" s="41">
        <v>2067</v>
      </c>
      <c r="Q23" s="41">
        <v>2017</v>
      </c>
      <c r="R23" s="41">
        <v>2225</v>
      </c>
      <c r="S23" s="41">
        <v>2130</v>
      </c>
      <c r="T23" s="41">
        <v>2046</v>
      </c>
      <c r="U23" s="41">
        <v>1890</v>
      </c>
      <c r="V23" s="41">
        <v>1921</v>
      </c>
      <c r="W23" s="41">
        <v>1966</v>
      </c>
      <c r="X23" s="41">
        <v>2159</v>
      </c>
      <c r="Y23" s="41">
        <v>2048</v>
      </c>
      <c r="Z23" s="41">
        <v>2022</v>
      </c>
      <c r="AA23" s="41">
        <v>2017</v>
      </c>
      <c r="AB23" s="41">
        <v>2130</v>
      </c>
      <c r="AC23" s="41">
        <v>1972</v>
      </c>
      <c r="AD23" s="41">
        <v>2490</v>
      </c>
      <c r="AE23" s="41">
        <v>2358</v>
      </c>
      <c r="AF23" s="41">
        <v>1904</v>
      </c>
      <c r="AG23" s="41">
        <v>1953</v>
      </c>
      <c r="AH23" s="41">
        <v>2300</v>
      </c>
      <c r="AI23" s="41">
        <v>3222</v>
      </c>
      <c r="AJ23" s="41">
        <v>2633</v>
      </c>
      <c r="AK23" s="41">
        <v>2223</v>
      </c>
      <c r="AL23" s="41">
        <v>2110</v>
      </c>
      <c r="AM23" s="41">
        <v>1831</v>
      </c>
      <c r="AN23" s="41">
        <v>1443</v>
      </c>
      <c r="AO23" s="41">
        <v>1281</v>
      </c>
      <c r="AP23" s="41">
        <v>1024</v>
      </c>
      <c r="AQ23" s="41">
        <v>881</v>
      </c>
      <c r="AR23" s="41">
        <v>1136</v>
      </c>
      <c r="AS23" s="41">
        <v>1218</v>
      </c>
      <c r="AT23" s="41">
        <v>1249</v>
      </c>
      <c r="AU23" s="41">
        <v>1203</v>
      </c>
      <c r="AV23" s="41">
        <v>1326</v>
      </c>
      <c r="AW23" s="41">
        <v>1432</v>
      </c>
      <c r="AX23" s="41">
        <v>1296</v>
      </c>
      <c r="AY23" s="41">
        <v>1263</v>
      </c>
      <c r="AZ23" s="41">
        <v>1312</v>
      </c>
      <c r="BA23" s="41">
        <v>840</v>
      </c>
      <c r="BB23" s="41">
        <v>0</v>
      </c>
      <c r="BC23" s="41">
        <v>718</v>
      </c>
      <c r="BD23" s="41">
        <v>775</v>
      </c>
      <c r="BE23" s="41">
        <v>1940</v>
      </c>
      <c r="BF23" s="41">
        <v>2197</v>
      </c>
      <c r="BG23" s="41">
        <v>2124</v>
      </c>
      <c r="BH23" s="41">
        <v>2248</v>
      </c>
      <c r="BI23" s="41">
        <v>2203</v>
      </c>
      <c r="BJ23" s="41">
        <v>2237</v>
      </c>
      <c r="BK23" s="41">
        <v>2307</v>
      </c>
      <c r="BL23" s="41">
        <v>2007</v>
      </c>
      <c r="BM23" s="41">
        <v>2137</v>
      </c>
      <c r="BN23" s="41">
        <v>2270</v>
      </c>
      <c r="BO23" s="41">
        <v>2177</v>
      </c>
      <c r="BP23" s="93"/>
    </row>
    <row r="24" spans="1:80" s="4" customFormat="1" ht="8.2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1047</v>
      </c>
      <c r="K25" s="25">
        <v>1033</v>
      </c>
      <c r="L25" s="25">
        <v>685</v>
      </c>
      <c r="M25" s="25">
        <v>916</v>
      </c>
      <c r="N25" s="25">
        <v>838</v>
      </c>
      <c r="O25" s="25">
        <v>882</v>
      </c>
      <c r="P25" s="25">
        <v>988</v>
      </c>
      <c r="Q25" s="25">
        <v>1021</v>
      </c>
      <c r="R25" s="25">
        <v>743</v>
      </c>
      <c r="S25" s="25">
        <v>865</v>
      </c>
      <c r="T25" s="25">
        <v>1058</v>
      </c>
      <c r="U25" s="25">
        <v>975</v>
      </c>
      <c r="V25" s="25">
        <v>765</v>
      </c>
      <c r="W25" s="25">
        <v>871</v>
      </c>
      <c r="X25" s="25">
        <v>1074</v>
      </c>
      <c r="Y25" s="25">
        <v>1000</v>
      </c>
      <c r="Z25" s="25">
        <v>559</v>
      </c>
      <c r="AA25" s="25">
        <v>184</v>
      </c>
      <c r="AB25" s="25">
        <v>359</v>
      </c>
      <c r="AC25" s="25">
        <v>1124</v>
      </c>
      <c r="AD25" s="25">
        <v>1342</v>
      </c>
      <c r="AE25" s="25">
        <v>1479</v>
      </c>
      <c r="AF25" s="25">
        <v>1620</v>
      </c>
      <c r="AG25" s="25">
        <v>1520</v>
      </c>
      <c r="AH25" s="25">
        <v>45</v>
      </c>
      <c r="AI25" s="25">
        <v>692</v>
      </c>
      <c r="AJ25" s="25">
        <v>2256</v>
      </c>
      <c r="AK25" s="25">
        <v>1174</v>
      </c>
      <c r="AL25" s="25">
        <v>113</v>
      </c>
      <c r="AM25" s="25">
        <v>933</v>
      </c>
      <c r="AN25" s="25">
        <v>837</v>
      </c>
      <c r="AO25" s="25">
        <v>555</v>
      </c>
      <c r="AP25" s="25">
        <v>606</v>
      </c>
      <c r="AQ25" s="25">
        <v>213</v>
      </c>
      <c r="AR25" s="25">
        <v>276</v>
      </c>
      <c r="AS25" s="25">
        <v>365</v>
      </c>
      <c r="AT25" s="25">
        <v>272</v>
      </c>
      <c r="AU25" s="25">
        <v>550</v>
      </c>
      <c r="AV25" s="25">
        <v>331</v>
      </c>
      <c r="AW25" s="25">
        <v>384</v>
      </c>
      <c r="AX25" s="25">
        <v>717</v>
      </c>
      <c r="AY25" s="25">
        <v>240</v>
      </c>
      <c r="AZ25" s="25">
        <v>361</v>
      </c>
      <c r="BA25" s="25">
        <v>472</v>
      </c>
      <c r="BB25" s="25">
        <v>0</v>
      </c>
      <c r="BC25" s="25">
        <v>69</v>
      </c>
      <c r="BD25" s="25">
        <v>52</v>
      </c>
      <c r="BE25" s="25">
        <v>285</v>
      </c>
      <c r="BF25" s="25">
        <v>1124</v>
      </c>
      <c r="BG25" s="25">
        <v>1268</v>
      </c>
      <c r="BH25" s="25">
        <v>1136</v>
      </c>
      <c r="BI25" s="25">
        <v>1253</v>
      </c>
      <c r="BJ25" s="25">
        <v>1191</v>
      </c>
      <c r="BK25" s="25">
        <v>1142</v>
      </c>
      <c r="BL25" s="25">
        <v>1256</v>
      </c>
      <c r="BM25" s="25">
        <v>1194</v>
      </c>
      <c r="BN25" s="25">
        <v>1067</v>
      </c>
      <c r="BO25" s="25">
        <v>1064</v>
      </c>
      <c r="BP25" s="93">
        <f>IFERROR(SUM(I25:BO25)/SUM(I26:BO26),0)</f>
        <v>0.99387934170822012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1050</v>
      </c>
      <c r="K26" s="41">
        <v>1034</v>
      </c>
      <c r="L26" s="41">
        <v>688</v>
      </c>
      <c r="M26" s="41">
        <v>919</v>
      </c>
      <c r="N26" s="41">
        <v>840</v>
      </c>
      <c r="O26" s="41">
        <v>883</v>
      </c>
      <c r="P26" s="41">
        <v>991</v>
      </c>
      <c r="Q26" s="41">
        <v>1023</v>
      </c>
      <c r="R26" s="41">
        <v>746</v>
      </c>
      <c r="S26" s="41">
        <v>865</v>
      </c>
      <c r="T26" s="41">
        <v>1058</v>
      </c>
      <c r="U26" s="41">
        <v>977</v>
      </c>
      <c r="V26" s="41">
        <v>766</v>
      </c>
      <c r="W26" s="41">
        <v>871</v>
      </c>
      <c r="X26" s="41">
        <v>1074</v>
      </c>
      <c r="Y26" s="41">
        <v>1001</v>
      </c>
      <c r="Z26" s="41">
        <v>559</v>
      </c>
      <c r="AA26" s="41">
        <v>184</v>
      </c>
      <c r="AB26" s="41">
        <v>360</v>
      </c>
      <c r="AC26" s="41">
        <v>1130</v>
      </c>
      <c r="AD26" s="41">
        <v>1344</v>
      </c>
      <c r="AE26" s="41">
        <v>1481</v>
      </c>
      <c r="AF26" s="41">
        <v>1624</v>
      </c>
      <c r="AG26" s="41">
        <v>1522</v>
      </c>
      <c r="AH26" s="41">
        <v>45</v>
      </c>
      <c r="AI26" s="41">
        <v>892</v>
      </c>
      <c r="AJ26" s="41">
        <v>2260</v>
      </c>
      <c r="AK26" s="41">
        <v>1174</v>
      </c>
      <c r="AL26" s="41">
        <v>114</v>
      </c>
      <c r="AM26" s="41">
        <v>935</v>
      </c>
      <c r="AN26" s="41">
        <v>840</v>
      </c>
      <c r="AO26" s="41">
        <v>558</v>
      </c>
      <c r="AP26" s="41">
        <v>609</v>
      </c>
      <c r="AQ26" s="41">
        <v>213</v>
      </c>
      <c r="AR26" s="41">
        <v>278</v>
      </c>
      <c r="AS26" s="41">
        <v>365</v>
      </c>
      <c r="AT26" s="41">
        <v>272</v>
      </c>
      <c r="AU26" s="41">
        <v>556</v>
      </c>
      <c r="AV26" s="41">
        <v>331</v>
      </c>
      <c r="AW26" s="41">
        <v>384</v>
      </c>
      <c r="AX26" s="41">
        <v>717</v>
      </c>
      <c r="AY26" s="41">
        <v>240</v>
      </c>
      <c r="AZ26" s="41">
        <v>361</v>
      </c>
      <c r="BA26" s="41">
        <v>472</v>
      </c>
      <c r="BB26" s="41">
        <v>0</v>
      </c>
      <c r="BC26" s="41">
        <v>69</v>
      </c>
      <c r="BD26" s="41">
        <v>52</v>
      </c>
      <c r="BE26" s="41">
        <v>285</v>
      </c>
      <c r="BF26" s="41">
        <v>1124</v>
      </c>
      <c r="BG26" s="41">
        <v>1270</v>
      </c>
      <c r="BH26" s="41">
        <v>1137</v>
      </c>
      <c r="BI26" s="41">
        <v>1255</v>
      </c>
      <c r="BJ26" s="41">
        <v>1196</v>
      </c>
      <c r="BK26" s="41">
        <v>1146</v>
      </c>
      <c r="BL26" s="41">
        <v>1258</v>
      </c>
      <c r="BM26" s="41">
        <v>1197</v>
      </c>
      <c r="BN26" s="41">
        <v>1068</v>
      </c>
      <c r="BO26" s="41">
        <v>1064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46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54" priority="18" operator="greaterThan">
      <formula>95%</formula>
    </cfRule>
    <cfRule type="cellIs" dxfId="253" priority="19" operator="greaterThanOrEqual">
      <formula>90%</formula>
    </cfRule>
    <cfRule type="cellIs" dxfId="252" priority="20" operator="lessThan">
      <formula>89.99%</formula>
    </cfRule>
  </conditionalFormatting>
  <conditionalFormatting sqref="BP13">
    <cfRule type="cellIs" dxfId="251" priority="15" operator="greaterThan">
      <formula>95%</formula>
    </cfRule>
    <cfRule type="cellIs" dxfId="250" priority="16" operator="greaterThanOrEqual">
      <formula>90%</formula>
    </cfRule>
    <cfRule type="cellIs" dxfId="249" priority="17" operator="lessThan">
      <formula>89.99%</formula>
    </cfRule>
  </conditionalFormatting>
  <conditionalFormatting sqref="BP16">
    <cfRule type="cellIs" dxfId="248" priority="12" operator="greaterThan">
      <formula>95%</formula>
    </cfRule>
    <cfRule type="cellIs" dxfId="247" priority="13" operator="greaterThanOrEqual">
      <formula>90%</formula>
    </cfRule>
    <cfRule type="cellIs" dxfId="246" priority="14" operator="lessThan">
      <formula>89.99%</formula>
    </cfRule>
  </conditionalFormatting>
  <conditionalFormatting sqref="BP19">
    <cfRule type="cellIs" dxfId="245" priority="9" operator="greaterThan">
      <formula>95%</formula>
    </cfRule>
    <cfRule type="cellIs" dxfId="244" priority="10" operator="greaterThanOrEqual">
      <formula>90%</formula>
    </cfRule>
    <cfRule type="cellIs" dxfId="243" priority="11" operator="lessThan">
      <formula>89.99%</formula>
    </cfRule>
  </conditionalFormatting>
  <conditionalFormatting sqref="BP22">
    <cfRule type="cellIs" dxfId="242" priority="1" operator="greaterThanOrEqual">
      <formula>100%</formula>
    </cfRule>
    <cfRule type="cellIs" dxfId="241" priority="2" operator="lessThan">
      <formula>99.99%</formula>
    </cfRule>
  </conditionalFormatting>
  <conditionalFormatting sqref="BP25">
    <cfRule type="cellIs" dxfId="240" priority="3" operator="greaterThan">
      <formula>95%</formula>
    </cfRule>
    <cfRule type="cellIs" dxfId="239" priority="4" operator="greaterThanOrEqual">
      <formula>90%</formula>
    </cfRule>
    <cfRule type="cellIs" dxfId="238" priority="5" operator="lessThan">
      <formula>89.99%</formula>
    </cfRule>
  </conditionalFormatting>
  <dataValidations count="1">
    <dataValidation showDropDown="1" showInputMessage="1" showErrorMessage="1" sqref="C21 G19:G23 G10:G11 G16:G17 G13:G14 G25:G26" xr:uid="{530A5126-B84A-42CC-ABDE-F846DE22C32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FF761-379D-40E6-B349-61CE190A463E}">
  <sheetPr>
    <tabColor rgb="FF002060"/>
  </sheetPr>
  <dimension ref="A1:CB48"/>
  <sheetViews>
    <sheetView showGridLines="0" topLeftCell="AH11" zoomScale="70" zoomScaleNormal="7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12</v>
      </c>
      <c r="F2" s="85" t="s">
        <v>20</v>
      </c>
      <c r="G2" s="85"/>
      <c r="H2" s="22">
        <v>91252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63</v>
      </c>
      <c r="K10" s="25">
        <v>62</v>
      </c>
      <c r="L10" s="25">
        <v>40</v>
      </c>
      <c r="M10" s="25">
        <v>47</v>
      </c>
      <c r="N10" s="25">
        <v>40</v>
      </c>
      <c r="O10" s="25">
        <v>51</v>
      </c>
      <c r="P10" s="25">
        <v>41</v>
      </c>
      <c r="Q10" s="25">
        <v>42</v>
      </c>
      <c r="R10" s="25">
        <v>42</v>
      </c>
      <c r="S10" s="25">
        <v>63</v>
      </c>
      <c r="T10" s="25">
        <v>71</v>
      </c>
      <c r="U10" s="25">
        <v>53</v>
      </c>
      <c r="V10" s="25">
        <v>72</v>
      </c>
      <c r="W10" s="25">
        <v>57</v>
      </c>
      <c r="X10" s="25">
        <v>57</v>
      </c>
      <c r="Y10" s="25">
        <v>60</v>
      </c>
      <c r="Z10" s="25">
        <v>48</v>
      </c>
      <c r="AA10" s="25">
        <v>6</v>
      </c>
      <c r="AB10" s="25">
        <v>46</v>
      </c>
      <c r="AC10" s="25">
        <v>125</v>
      </c>
      <c r="AD10" s="25">
        <v>117</v>
      </c>
      <c r="AE10" s="25">
        <v>118</v>
      </c>
      <c r="AF10" s="25">
        <v>131</v>
      </c>
      <c r="AG10" s="25">
        <v>125</v>
      </c>
      <c r="AH10" s="25">
        <v>37</v>
      </c>
      <c r="AI10" s="25">
        <v>50</v>
      </c>
      <c r="AJ10" s="25">
        <v>49</v>
      </c>
      <c r="AK10" s="25">
        <v>53</v>
      </c>
      <c r="AL10" s="25">
        <v>3</v>
      </c>
      <c r="AM10" s="25">
        <v>29</v>
      </c>
      <c r="AN10" s="25">
        <v>33</v>
      </c>
      <c r="AO10" s="25">
        <v>31</v>
      </c>
      <c r="AP10" s="25">
        <v>33</v>
      </c>
      <c r="AQ10" s="25">
        <v>5</v>
      </c>
      <c r="AR10" s="25">
        <v>19</v>
      </c>
      <c r="AS10" s="25">
        <v>23</v>
      </c>
      <c r="AT10" s="25">
        <v>14</v>
      </c>
      <c r="AU10" s="25">
        <v>27</v>
      </c>
      <c r="AV10" s="25">
        <v>20</v>
      </c>
      <c r="AW10" s="25">
        <v>24</v>
      </c>
      <c r="AX10" s="25">
        <v>28</v>
      </c>
      <c r="AY10" s="25">
        <v>18</v>
      </c>
      <c r="AZ10" s="25">
        <v>0</v>
      </c>
      <c r="BA10" s="25">
        <v>0</v>
      </c>
      <c r="BB10" s="25">
        <v>0</v>
      </c>
      <c r="BC10" s="25">
        <v>48</v>
      </c>
      <c r="BD10" s="25">
        <v>82</v>
      </c>
      <c r="BE10" s="25">
        <v>92</v>
      </c>
      <c r="BF10" s="25">
        <v>84</v>
      </c>
      <c r="BG10" s="25">
        <v>25</v>
      </c>
      <c r="BH10" s="25">
        <v>83</v>
      </c>
      <c r="BI10" s="25">
        <v>83</v>
      </c>
      <c r="BJ10" s="25">
        <v>89</v>
      </c>
      <c r="BK10" s="25">
        <v>83</v>
      </c>
      <c r="BL10" s="25">
        <v>82</v>
      </c>
      <c r="BM10" s="25">
        <v>74</v>
      </c>
      <c r="BN10" s="25">
        <v>72</v>
      </c>
      <c r="BO10" s="25">
        <v>72</v>
      </c>
      <c r="BP10" s="93">
        <f>IFERROR(SUM(I10:BO10)/SUM(I11:BO11),0)</f>
        <v>0.98065764023210833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63</v>
      </c>
      <c r="K11" s="41">
        <v>62</v>
      </c>
      <c r="L11" s="41">
        <v>40</v>
      </c>
      <c r="M11" s="41">
        <v>47</v>
      </c>
      <c r="N11" s="41">
        <v>40</v>
      </c>
      <c r="O11" s="41">
        <v>51</v>
      </c>
      <c r="P11" s="41">
        <v>41</v>
      </c>
      <c r="Q11" s="41">
        <v>42</v>
      </c>
      <c r="R11" s="41">
        <v>42</v>
      </c>
      <c r="S11" s="41">
        <v>63</v>
      </c>
      <c r="T11" s="41">
        <v>71</v>
      </c>
      <c r="U11" s="41">
        <v>53</v>
      </c>
      <c r="V11" s="41">
        <v>72</v>
      </c>
      <c r="W11" s="41">
        <v>57</v>
      </c>
      <c r="X11" s="41">
        <v>57</v>
      </c>
      <c r="Y11" s="41">
        <v>60</v>
      </c>
      <c r="Z11" s="41">
        <v>48</v>
      </c>
      <c r="AA11" s="41">
        <v>6</v>
      </c>
      <c r="AB11" s="41">
        <v>46</v>
      </c>
      <c r="AC11" s="41">
        <v>125</v>
      </c>
      <c r="AD11" s="41">
        <v>117</v>
      </c>
      <c r="AE11" s="41">
        <v>118</v>
      </c>
      <c r="AF11" s="41">
        <v>131</v>
      </c>
      <c r="AG11" s="41">
        <v>125</v>
      </c>
      <c r="AH11" s="41">
        <v>37</v>
      </c>
      <c r="AI11" s="41">
        <v>50</v>
      </c>
      <c r="AJ11" s="41">
        <v>49</v>
      </c>
      <c r="AK11" s="41">
        <v>53</v>
      </c>
      <c r="AL11" s="41">
        <v>3</v>
      </c>
      <c r="AM11" s="41">
        <v>29</v>
      </c>
      <c r="AN11" s="41">
        <v>33</v>
      </c>
      <c r="AO11" s="41">
        <v>31</v>
      </c>
      <c r="AP11" s="41">
        <v>33</v>
      </c>
      <c r="AQ11" s="41">
        <v>5</v>
      </c>
      <c r="AR11" s="41">
        <v>19</v>
      </c>
      <c r="AS11" s="41">
        <v>23</v>
      </c>
      <c r="AT11" s="41">
        <v>14</v>
      </c>
      <c r="AU11" s="41">
        <v>27</v>
      </c>
      <c r="AV11" s="41">
        <v>20</v>
      </c>
      <c r="AW11" s="41">
        <v>24</v>
      </c>
      <c r="AX11" s="41">
        <v>28</v>
      </c>
      <c r="AY11" s="41">
        <v>18</v>
      </c>
      <c r="AZ11" s="41">
        <v>0</v>
      </c>
      <c r="BA11" s="41">
        <v>0</v>
      </c>
      <c r="BB11" s="41">
        <v>0</v>
      </c>
      <c r="BC11" s="41">
        <v>48</v>
      </c>
      <c r="BD11" s="41">
        <v>82</v>
      </c>
      <c r="BE11" s="41">
        <v>92</v>
      </c>
      <c r="BF11" s="41">
        <v>84</v>
      </c>
      <c r="BG11" s="41">
        <v>85</v>
      </c>
      <c r="BH11" s="41">
        <v>83</v>
      </c>
      <c r="BI11" s="41">
        <v>83</v>
      </c>
      <c r="BJ11" s="41">
        <v>89</v>
      </c>
      <c r="BK11" s="41">
        <v>83</v>
      </c>
      <c r="BL11" s="41">
        <v>82</v>
      </c>
      <c r="BM11" s="41">
        <v>74</v>
      </c>
      <c r="BN11" s="41">
        <v>72</v>
      </c>
      <c r="BO11" s="41">
        <v>72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610</v>
      </c>
      <c r="K13" s="25">
        <v>592</v>
      </c>
      <c r="L13" s="25">
        <v>373</v>
      </c>
      <c r="M13" s="25">
        <v>447</v>
      </c>
      <c r="N13" s="25">
        <v>380</v>
      </c>
      <c r="O13" s="25">
        <v>490</v>
      </c>
      <c r="P13" s="25">
        <v>396</v>
      </c>
      <c r="Q13" s="25">
        <v>412</v>
      </c>
      <c r="R13" s="25">
        <v>416</v>
      </c>
      <c r="S13" s="25">
        <v>611</v>
      </c>
      <c r="T13" s="25">
        <v>687</v>
      </c>
      <c r="U13" s="25">
        <v>504</v>
      </c>
      <c r="V13" s="25">
        <v>702</v>
      </c>
      <c r="W13" s="25">
        <v>551</v>
      </c>
      <c r="X13" s="25">
        <v>556</v>
      </c>
      <c r="Y13" s="25">
        <v>576</v>
      </c>
      <c r="Z13" s="25">
        <v>473</v>
      </c>
      <c r="AA13" s="25">
        <v>55</v>
      </c>
      <c r="AB13" s="25">
        <v>446</v>
      </c>
      <c r="AC13" s="25">
        <v>1205</v>
      </c>
      <c r="AD13" s="25">
        <v>1122</v>
      </c>
      <c r="AE13" s="25">
        <v>1146</v>
      </c>
      <c r="AF13" s="25">
        <v>1268</v>
      </c>
      <c r="AG13" s="25">
        <v>1216</v>
      </c>
      <c r="AH13" s="25">
        <v>368</v>
      </c>
      <c r="AI13" s="25">
        <v>497</v>
      </c>
      <c r="AJ13" s="25">
        <v>484</v>
      </c>
      <c r="AK13" s="25">
        <v>517</v>
      </c>
      <c r="AL13" s="25">
        <v>27</v>
      </c>
      <c r="AM13" s="25">
        <v>281</v>
      </c>
      <c r="AN13" s="25">
        <v>322</v>
      </c>
      <c r="AO13" s="25">
        <v>310</v>
      </c>
      <c r="AP13" s="25">
        <v>325</v>
      </c>
      <c r="AQ13" s="25">
        <v>49</v>
      </c>
      <c r="AR13" s="25">
        <v>188</v>
      </c>
      <c r="AS13" s="25">
        <v>229</v>
      </c>
      <c r="AT13" s="25">
        <v>140</v>
      </c>
      <c r="AU13" s="25">
        <v>262</v>
      </c>
      <c r="AV13" s="25">
        <v>198</v>
      </c>
      <c r="AW13" s="25">
        <v>236</v>
      </c>
      <c r="AX13" s="25">
        <v>273</v>
      </c>
      <c r="AY13" s="25">
        <v>174</v>
      </c>
      <c r="AZ13" s="25">
        <v>0</v>
      </c>
      <c r="BA13" s="25">
        <v>0</v>
      </c>
      <c r="BB13" s="25">
        <v>0</v>
      </c>
      <c r="BC13" s="25">
        <v>462</v>
      </c>
      <c r="BD13" s="25">
        <v>771</v>
      </c>
      <c r="BE13" s="25">
        <v>879</v>
      </c>
      <c r="BF13" s="25">
        <v>790</v>
      </c>
      <c r="BG13" s="25">
        <v>809</v>
      </c>
      <c r="BH13" s="25">
        <v>795</v>
      </c>
      <c r="BI13" s="25">
        <v>788</v>
      </c>
      <c r="BJ13" s="25">
        <v>841</v>
      </c>
      <c r="BK13" s="25">
        <v>799</v>
      </c>
      <c r="BL13" s="25">
        <v>782</v>
      </c>
      <c r="BM13" s="25">
        <v>706</v>
      </c>
      <c r="BN13" s="25">
        <v>685</v>
      </c>
      <c r="BO13" s="25">
        <v>681</v>
      </c>
      <c r="BP13" s="93">
        <f>IFERROR(SUM(I13:BO13)/SUM(I14:BO14),0)</f>
        <v>0.99756463719766475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611</v>
      </c>
      <c r="K14" s="41">
        <v>594</v>
      </c>
      <c r="L14" s="41">
        <v>373</v>
      </c>
      <c r="M14" s="41">
        <v>451</v>
      </c>
      <c r="N14" s="41">
        <v>381</v>
      </c>
      <c r="O14" s="41">
        <v>492</v>
      </c>
      <c r="P14" s="41">
        <v>398</v>
      </c>
      <c r="Q14" s="41">
        <v>412</v>
      </c>
      <c r="R14" s="41">
        <v>416</v>
      </c>
      <c r="S14" s="41">
        <v>613</v>
      </c>
      <c r="T14" s="41">
        <v>690</v>
      </c>
      <c r="U14" s="41">
        <v>505</v>
      </c>
      <c r="V14" s="41">
        <v>703</v>
      </c>
      <c r="W14" s="41">
        <v>552</v>
      </c>
      <c r="X14" s="41">
        <v>557</v>
      </c>
      <c r="Y14" s="41">
        <v>579</v>
      </c>
      <c r="Z14" s="41">
        <v>473</v>
      </c>
      <c r="AA14" s="41">
        <v>55</v>
      </c>
      <c r="AB14" s="41">
        <v>448</v>
      </c>
      <c r="AC14" s="41">
        <v>1205</v>
      </c>
      <c r="AD14" s="41">
        <v>1127</v>
      </c>
      <c r="AE14" s="41">
        <v>1147</v>
      </c>
      <c r="AF14" s="41">
        <v>1270</v>
      </c>
      <c r="AG14" s="41">
        <v>1218</v>
      </c>
      <c r="AH14" s="41">
        <v>369</v>
      </c>
      <c r="AI14" s="41">
        <v>498</v>
      </c>
      <c r="AJ14" s="41">
        <v>484</v>
      </c>
      <c r="AK14" s="41">
        <v>522</v>
      </c>
      <c r="AL14" s="41">
        <v>27</v>
      </c>
      <c r="AM14" s="41">
        <v>281</v>
      </c>
      <c r="AN14" s="41">
        <v>322</v>
      </c>
      <c r="AO14" s="41">
        <v>310</v>
      </c>
      <c r="AP14" s="41">
        <v>325</v>
      </c>
      <c r="AQ14" s="41">
        <v>49</v>
      </c>
      <c r="AR14" s="41">
        <v>188</v>
      </c>
      <c r="AS14" s="41">
        <v>229</v>
      </c>
      <c r="AT14" s="41">
        <v>140</v>
      </c>
      <c r="AU14" s="41">
        <v>262</v>
      </c>
      <c r="AV14" s="41">
        <v>198</v>
      </c>
      <c r="AW14" s="41">
        <v>236</v>
      </c>
      <c r="AX14" s="41">
        <v>273</v>
      </c>
      <c r="AY14" s="41">
        <v>175</v>
      </c>
      <c r="AZ14" s="41">
        <v>0</v>
      </c>
      <c r="BA14" s="41">
        <v>0</v>
      </c>
      <c r="BB14" s="41">
        <v>0</v>
      </c>
      <c r="BC14" s="41">
        <v>464</v>
      </c>
      <c r="BD14" s="41">
        <v>774</v>
      </c>
      <c r="BE14" s="41">
        <v>883</v>
      </c>
      <c r="BF14" s="41">
        <v>792</v>
      </c>
      <c r="BG14" s="41">
        <v>812</v>
      </c>
      <c r="BH14" s="41">
        <v>796</v>
      </c>
      <c r="BI14" s="41">
        <v>791</v>
      </c>
      <c r="BJ14" s="41">
        <v>844</v>
      </c>
      <c r="BK14" s="41">
        <v>800</v>
      </c>
      <c r="BL14" s="41">
        <v>782</v>
      </c>
      <c r="BM14" s="41">
        <v>710</v>
      </c>
      <c r="BN14" s="41">
        <v>685</v>
      </c>
      <c r="BO14" s="41">
        <v>684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35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1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35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1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633</v>
      </c>
      <c r="K19" s="25">
        <v>91</v>
      </c>
      <c r="L19" s="25">
        <v>735</v>
      </c>
      <c r="M19" s="25">
        <v>666</v>
      </c>
      <c r="N19" s="25">
        <v>329</v>
      </c>
      <c r="O19" s="25">
        <v>407</v>
      </c>
      <c r="P19" s="25">
        <v>548</v>
      </c>
      <c r="Q19" s="25">
        <v>389</v>
      </c>
      <c r="R19" s="25">
        <v>408</v>
      </c>
      <c r="S19" s="25">
        <v>464</v>
      </c>
      <c r="T19" s="25">
        <v>721</v>
      </c>
      <c r="U19" s="25">
        <v>654</v>
      </c>
      <c r="V19" s="25">
        <v>676</v>
      </c>
      <c r="W19" s="25">
        <v>493</v>
      </c>
      <c r="X19" s="25">
        <v>534</v>
      </c>
      <c r="Y19" s="25">
        <v>664</v>
      </c>
      <c r="Z19" s="25">
        <v>283</v>
      </c>
      <c r="AA19" s="25">
        <v>117</v>
      </c>
      <c r="AB19" s="25">
        <v>316</v>
      </c>
      <c r="AC19" s="25">
        <v>841</v>
      </c>
      <c r="AD19" s="25">
        <v>1336</v>
      </c>
      <c r="AE19" s="25">
        <v>895</v>
      </c>
      <c r="AF19" s="25">
        <v>1041</v>
      </c>
      <c r="AG19" s="25">
        <v>892</v>
      </c>
      <c r="AH19" s="25">
        <v>266</v>
      </c>
      <c r="AI19" s="25">
        <v>1108</v>
      </c>
      <c r="AJ19" s="25">
        <v>1131</v>
      </c>
      <c r="AK19" s="25">
        <v>529</v>
      </c>
      <c r="AL19" s="25">
        <v>0</v>
      </c>
      <c r="AM19" s="25">
        <v>432</v>
      </c>
      <c r="AN19" s="25">
        <v>288</v>
      </c>
      <c r="AO19" s="25">
        <v>268</v>
      </c>
      <c r="AP19" s="25">
        <v>273</v>
      </c>
      <c r="AQ19" s="25">
        <v>35</v>
      </c>
      <c r="AR19" s="25">
        <v>336</v>
      </c>
      <c r="AS19" s="25">
        <v>223</v>
      </c>
      <c r="AT19" s="25">
        <v>162</v>
      </c>
      <c r="AU19" s="25">
        <v>245</v>
      </c>
      <c r="AV19" s="25">
        <v>189</v>
      </c>
      <c r="AW19" s="25">
        <v>232</v>
      </c>
      <c r="AX19" s="25">
        <v>280</v>
      </c>
      <c r="AY19" s="25">
        <v>82</v>
      </c>
      <c r="AZ19" s="25">
        <v>0</v>
      </c>
      <c r="BA19" s="25">
        <v>0</v>
      </c>
      <c r="BB19" s="25">
        <v>0</v>
      </c>
      <c r="BC19" s="25">
        <v>227</v>
      </c>
      <c r="BD19" s="25">
        <v>561</v>
      </c>
      <c r="BE19" s="25">
        <v>924</v>
      </c>
      <c r="BF19" s="25">
        <v>815</v>
      </c>
      <c r="BG19" s="25">
        <v>801</v>
      </c>
      <c r="BH19" s="25">
        <v>825</v>
      </c>
      <c r="BI19" s="25">
        <v>775</v>
      </c>
      <c r="BJ19" s="25">
        <v>834</v>
      </c>
      <c r="BK19" s="25">
        <v>798</v>
      </c>
      <c r="BL19" s="25">
        <v>648</v>
      </c>
      <c r="BM19" s="25">
        <v>891</v>
      </c>
      <c r="BN19" s="25">
        <v>458</v>
      </c>
      <c r="BO19" s="25">
        <v>905</v>
      </c>
      <c r="BP19" s="93">
        <f>IFERROR(SUM(I19:BO19)/SUM(I20:BO20),0)</f>
        <v>0.99996630160067401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633</v>
      </c>
      <c r="K20" s="41">
        <v>91</v>
      </c>
      <c r="L20" s="41">
        <v>735</v>
      </c>
      <c r="M20" s="41">
        <v>666</v>
      </c>
      <c r="N20" s="41">
        <v>329</v>
      </c>
      <c r="O20" s="41">
        <v>407</v>
      </c>
      <c r="P20" s="41">
        <v>548</v>
      </c>
      <c r="Q20" s="41">
        <v>389</v>
      </c>
      <c r="R20" s="41">
        <v>408</v>
      </c>
      <c r="S20" s="41">
        <v>464</v>
      </c>
      <c r="T20" s="41">
        <v>721</v>
      </c>
      <c r="U20" s="41">
        <v>654</v>
      </c>
      <c r="V20" s="41">
        <v>676</v>
      </c>
      <c r="W20" s="41">
        <v>493</v>
      </c>
      <c r="X20" s="41">
        <v>534</v>
      </c>
      <c r="Y20" s="41">
        <v>664</v>
      </c>
      <c r="Z20" s="41">
        <v>283</v>
      </c>
      <c r="AA20" s="41">
        <v>117</v>
      </c>
      <c r="AB20" s="41">
        <v>316</v>
      </c>
      <c r="AC20" s="41">
        <v>841</v>
      </c>
      <c r="AD20" s="41">
        <v>1336</v>
      </c>
      <c r="AE20" s="41">
        <v>895</v>
      </c>
      <c r="AF20" s="41">
        <v>1041</v>
      </c>
      <c r="AG20" s="41">
        <v>892</v>
      </c>
      <c r="AH20" s="41">
        <v>266</v>
      </c>
      <c r="AI20" s="41">
        <v>1108</v>
      </c>
      <c r="AJ20" s="41">
        <v>1131</v>
      </c>
      <c r="AK20" s="41">
        <v>529</v>
      </c>
      <c r="AL20" s="41">
        <v>0</v>
      </c>
      <c r="AM20" s="41">
        <v>432</v>
      </c>
      <c r="AN20" s="41">
        <v>288</v>
      </c>
      <c r="AO20" s="41">
        <v>268</v>
      </c>
      <c r="AP20" s="41">
        <v>273</v>
      </c>
      <c r="AQ20" s="41">
        <v>35</v>
      </c>
      <c r="AR20" s="41">
        <v>336</v>
      </c>
      <c r="AS20" s="41">
        <v>223</v>
      </c>
      <c r="AT20" s="41">
        <v>162</v>
      </c>
      <c r="AU20" s="41">
        <v>245</v>
      </c>
      <c r="AV20" s="41">
        <v>189</v>
      </c>
      <c r="AW20" s="41">
        <v>232</v>
      </c>
      <c r="AX20" s="41">
        <v>280</v>
      </c>
      <c r="AY20" s="41">
        <v>82</v>
      </c>
      <c r="AZ20" s="41">
        <v>0</v>
      </c>
      <c r="BA20" s="41">
        <v>0</v>
      </c>
      <c r="BB20" s="41">
        <v>0</v>
      </c>
      <c r="BC20" s="41">
        <v>227</v>
      </c>
      <c r="BD20" s="41">
        <v>561</v>
      </c>
      <c r="BE20" s="41">
        <v>924</v>
      </c>
      <c r="BF20" s="41">
        <v>816</v>
      </c>
      <c r="BG20" s="41">
        <v>801</v>
      </c>
      <c r="BH20" s="41">
        <v>825</v>
      </c>
      <c r="BI20" s="41">
        <v>775</v>
      </c>
      <c r="BJ20" s="41">
        <v>834</v>
      </c>
      <c r="BK20" s="41">
        <v>798</v>
      </c>
      <c r="BL20" s="41">
        <v>648</v>
      </c>
      <c r="BM20" s="41">
        <v>891</v>
      </c>
      <c r="BN20" s="41">
        <v>458</v>
      </c>
      <c r="BO20" s="41">
        <v>905</v>
      </c>
      <c r="BP20" s="93"/>
    </row>
    <row r="21" spans="1:80" s="43" customFormat="1" ht="7.5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1524</v>
      </c>
      <c r="K22" s="25">
        <v>902</v>
      </c>
      <c r="L22" s="25">
        <v>1322</v>
      </c>
      <c r="M22" s="25">
        <v>1456</v>
      </c>
      <c r="N22" s="25">
        <v>1333</v>
      </c>
      <c r="O22" s="25">
        <v>1172</v>
      </c>
      <c r="P22" s="25">
        <v>1242</v>
      </c>
      <c r="Q22" s="25">
        <v>1130</v>
      </c>
      <c r="R22" s="25">
        <v>1198</v>
      </c>
      <c r="S22" s="25">
        <v>1206</v>
      </c>
      <c r="T22" s="25">
        <v>1370</v>
      </c>
      <c r="U22" s="25">
        <v>1512</v>
      </c>
      <c r="V22" s="25">
        <v>1557</v>
      </c>
      <c r="W22" s="25">
        <v>1399</v>
      </c>
      <c r="X22" s="25">
        <v>1312</v>
      </c>
      <c r="Y22" s="25">
        <v>1455</v>
      </c>
      <c r="Z22" s="25">
        <v>1343</v>
      </c>
      <c r="AA22" s="25">
        <v>1329</v>
      </c>
      <c r="AB22" s="25">
        <v>1355</v>
      </c>
      <c r="AC22" s="25">
        <v>1657</v>
      </c>
      <c r="AD22" s="25">
        <v>1991</v>
      </c>
      <c r="AE22" s="25">
        <v>1753</v>
      </c>
      <c r="AF22" s="25">
        <v>1588</v>
      </c>
      <c r="AG22" s="25">
        <v>1335</v>
      </c>
      <c r="AH22" s="25">
        <v>1601</v>
      </c>
      <c r="AI22" s="25">
        <v>1904</v>
      </c>
      <c r="AJ22" s="25">
        <v>1722</v>
      </c>
      <c r="AK22" s="25">
        <v>1569</v>
      </c>
      <c r="AL22" s="25">
        <v>1454</v>
      </c>
      <c r="AM22" s="25">
        <v>1308</v>
      </c>
      <c r="AN22" s="25">
        <v>1042</v>
      </c>
      <c r="AO22" s="25">
        <v>869</v>
      </c>
      <c r="AP22" s="25">
        <v>631</v>
      </c>
      <c r="AQ22" s="25">
        <v>576</v>
      </c>
      <c r="AR22" s="25">
        <v>710</v>
      </c>
      <c r="AS22" s="25">
        <v>727</v>
      </c>
      <c r="AT22" s="25">
        <v>741</v>
      </c>
      <c r="AU22" s="25">
        <v>723</v>
      </c>
      <c r="AV22" s="25">
        <v>698</v>
      </c>
      <c r="AW22" s="25">
        <v>735</v>
      </c>
      <c r="AX22" s="25">
        <v>755</v>
      </c>
      <c r="AY22" s="25">
        <v>751</v>
      </c>
      <c r="AZ22" s="25">
        <v>774</v>
      </c>
      <c r="BA22" s="25">
        <v>528</v>
      </c>
      <c r="BB22" s="25">
        <v>0</v>
      </c>
      <c r="BC22" s="25">
        <v>677</v>
      </c>
      <c r="BD22" s="25">
        <v>992</v>
      </c>
      <c r="BE22" s="25">
        <v>1404</v>
      </c>
      <c r="BF22" s="25">
        <v>1498</v>
      </c>
      <c r="BG22" s="25">
        <v>1497</v>
      </c>
      <c r="BH22" s="25">
        <v>1542</v>
      </c>
      <c r="BI22" s="25">
        <v>1509</v>
      </c>
      <c r="BJ22" s="25">
        <v>1590</v>
      </c>
      <c r="BK22" s="25">
        <v>1571</v>
      </c>
      <c r="BL22" s="25">
        <v>1413</v>
      </c>
      <c r="BM22" s="25">
        <v>1550</v>
      </c>
      <c r="BN22" s="25">
        <v>1294</v>
      </c>
      <c r="BO22" s="25">
        <v>1502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1524</v>
      </c>
      <c r="K23" s="41">
        <v>902</v>
      </c>
      <c r="L23" s="41">
        <v>1322</v>
      </c>
      <c r="M23" s="41">
        <v>1456</v>
      </c>
      <c r="N23" s="41">
        <v>1333</v>
      </c>
      <c r="O23" s="41">
        <v>1172</v>
      </c>
      <c r="P23" s="41">
        <v>1242</v>
      </c>
      <c r="Q23" s="41">
        <v>1130</v>
      </c>
      <c r="R23" s="41">
        <v>1198</v>
      </c>
      <c r="S23" s="41">
        <v>1206</v>
      </c>
      <c r="T23" s="41">
        <v>1370</v>
      </c>
      <c r="U23" s="41">
        <v>1512</v>
      </c>
      <c r="V23" s="41">
        <v>1557</v>
      </c>
      <c r="W23" s="41">
        <v>1399</v>
      </c>
      <c r="X23" s="41">
        <v>1312</v>
      </c>
      <c r="Y23" s="41">
        <v>1455</v>
      </c>
      <c r="Z23" s="41">
        <v>1343</v>
      </c>
      <c r="AA23" s="41">
        <v>1329</v>
      </c>
      <c r="AB23" s="41">
        <v>1355</v>
      </c>
      <c r="AC23" s="41">
        <v>1657</v>
      </c>
      <c r="AD23" s="41">
        <v>1991</v>
      </c>
      <c r="AE23" s="41">
        <v>1753</v>
      </c>
      <c r="AF23" s="41">
        <v>1588</v>
      </c>
      <c r="AG23" s="41">
        <v>1335</v>
      </c>
      <c r="AH23" s="41">
        <v>1601</v>
      </c>
      <c r="AI23" s="41">
        <v>1904</v>
      </c>
      <c r="AJ23" s="41">
        <v>1722</v>
      </c>
      <c r="AK23" s="41">
        <v>1569</v>
      </c>
      <c r="AL23" s="41">
        <v>1454</v>
      </c>
      <c r="AM23" s="41">
        <v>1308</v>
      </c>
      <c r="AN23" s="41">
        <v>1042</v>
      </c>
      <c r="AO23" s="41">
        <v>869</v>
      </c>
      <c r="AP23" s="41">
        <v>631</v>
      </c>
      <c r="AQ23" s="41">
        <v>576</v>
      </c>
      <c r="AR23" s="41">
        <v>710</v>
      </c>
      <c r="AS23" s="41">
        <v>727</v>
      </c>
      <c r="AT23" s="41">
        <v>741</v>
      </c>
      <c r="AU23" s="41">
        <v>723</v>
      </c>
      <c r="AV23" s="41">
        <v>698</v>
      </c>
      <c r="AW23" s="41">
        <v>735</v>
      </c>
      <c r="AX23" s="41">
        <v>755</v>
      </c>
      <c r="AY23" s="41">
        <v>751</v>
      </c>
      <c r="AZ23" s="41">
        <v>774</v>
      </c>
      <c r="BA23" s="41">
        <v>528</v>
      </c>
      <c r="BB23" s="41">
        <v>0</v>
      </c>
      <c r="BC23" s="41">
        <v>677</v>
      </c>
      <c r="BD23" s="41">
        <v>992</v>
      </c>
      <c r="BE23" s="41">
        <v>1404</v>
      </c>
      <c r="BF23" s="41">
        <v>1498</v>
      </c>
      <c r="BG23" s="41">
        <v>1497</v>
      </c>
      <c r="BH23" s="41">
        <v>1542</v>
      </c>
      <c r="BI23" s="41">
        <v>1509</v>
      </c>
      <c r="BJ23" s="41">
        <v>1590</v>
      </c>
      <c r="BK23" s="41">
        <v>1571</v>
      </c>
      <c r="BL23" s="41">
        <v>1413</v>
      </c>
      <c r="BM23" s="41">
        <v>1550</v>
      </c>
      <c r="BN23" s="41">
        <v>1294</v>
      </c>
      <c r="BO23" s="41">
        <v>1502</v>
      </c>
      <c r="BP23" s="93"/>
    </row>
    <row r="24" spans="1:80" s="4" customFormat="1" ht="7.5" customHeight="1" thickTop="1" thickBot="1" x14ac:dyDescent="0.25">
      <c r="A24" s="125"/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6"/>
      <c r="BN24" s="126"/>
      <c r="BO24" s="126"/>
      <c r="BP24" s="127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370</v>
      </c>
      <c r="K25" s="25">
        <v>704</v>
      </c>
      <c r="L25" s="25">
        <v>315</v>
      </c>
      <c r="M25" s="25">
        <v>532</v>
      </c>
      <c r="N25" s="25">
        <v>452</v>
      </c>
      <c r="O25" s="25">
        <v>567</v>
      </c>
      <c r="P25" s="25">
        <v>464</v>
      </c>
      <c r="Q25" s="25">
        <v>501</v>
      </c>
      <c r="R25" s="25">
        <v>340</v>
      </c>
      <c r="S25" s="25">
        <v>456</v>
      </c>
      <c r="T25" s="25">
        <v>557</v>
      </c>
      <c r="U25" s="25">
        <v>512</v>
      </c>
      <c r="V25" s="25">
        <v>617</v>
      </c>
      <c r="W25" s="25">
        <v>651</v>
      </c>
      <c r="X25" s="25">
        <v>621</v>
      </c>
      <c r="Y25" s="25">
        <v>521</v>
      </c>
      <c r="Z25" s="25">
        <v>387</v>
      </c>
      <c r="AA25" s="25">
        <v>131</v>
      </c>
      <c r="AB25" s="25">
        <v>290</v>
      </c>
      <c r="AC25" s="25">
        <v>539</v>
      </c>
      <c r="AD25" s="25">
        <v>1002</v>
      </c>
      <c r="AE25" s="25">
        <v>1133</v>
      </c>
      <c r="AF25" s="25">
        <v>1206</v>
      </c>
      <c r="AG25" s="25">
        <v>1139</v>
      </c>
      <c r="AH25" s="25">
        <v>0</v>
      </c>
      <c r="AI25" s="25">
        <v>805</v>
      </c>
      <c r="AJ25" s="25">
        <v>1313</v>
      </c>
      <c r="AK25" s="25">
        <v>602</v>
      </c>
      <c r="AL25" s="25">
        <v>115</v>
      </c>
      <c r="AM25" s="25">
        <v>578</v>
      </c>
      <c r="AN25" s="25">
        <v>554</v>
      </c>
      <c r="AO25" s="25">
        <v>441</v>
      </c>
      <c r="AP25" s="25">
        <v>507</v>
      </c>
      <c r="AQ25" s="25">
        <v>90</v>
      </c>
      <c r="AR25" s="25">
        <v>202</v>
      </c>
      <c r="AS25" s="25">
        <v>206</v>
      </c>
      <c r="AT25" s="25">
        <v>148</v>
      </c>
      <c r="AU25" s="25">
        <v>263</v>
      </c>
      <c r="AV25" s="25">
        <v>214</v>
      </c>
      <c r="AW25" s="25">
        <v>195</v>
      </c>
      <c r="AX25" s="25">
        <v>260</v>
      </c>
      <c r="AY25" s="25">
        <v>86</v>
      </c>
      <c r="AZ25" s="25">
        <v>183</v>
      </c>
      <c r="BA25" s="25">
        <v>246</v>
      </c>
      <c r="BB25" s="25">
        <v>0</v>
      </c>
      <c r="BC25" s="25">
        <v>51</v>
      </c>
      <c r="BD25" s="25">
        <v>246</v>
      </c>
      <c r="BE25" s="25">
        <v>512</v>
      </c>
      <c r="BF25" s="25">
        <v>721</v>
      </c>
      <c r="BG25" s="25">
        <v>802</v>
      </c>
      <c r="BH25" s="25">
        <v>756</v>
      </c>
      <c r="BI25" s="25">
        <v>808</v>
      </c>
      <c r="BJ25" s="25">
        <v>753</v>
      </c>
      <c r="BK25" s="25">
        <v>817</v>
      </c>
      <c r="BL25" s="25">
        <v>806</v>
      </c>
      <c r="BM25" s="25">
        <v>742</v>
      </c>
      <c r="BN25" s="25">
        <v>714</v>
      </c>
      <c r="BO25" s="25">
        <v>697</v>
      </c>
      <c r="BP25" s="93">
        <f>IFERROR(SUM(I25:BO25)/SUM(I26:BO26),0)</f>
        <v>0.99610894941634243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370</v>
      </c>
      <c r="K26" s="41">
        <v>711</v>
      </c>
      <c r="L26" s="41">
        <v>319</v>
      </c>
      <c r="M26" s="41">
        <v>534</v>
      </c>
      <c r="N26" s="41">
        <v>456</v>
      </c>
      <c r="O26" s="41">
        <v>573</v>
      </c>
      <c r="P26" s="41">
        <v>465</v>
      </c>
      <c r="Q26" s="41">
        <v>504</v>
      </c>
      <c r="R26" s="41">
        <v>344</v>
      </c>
      <c r="S26" s="41">
        <v>458</v>
      </c>
      <c r="T26" s="41">
        <v>557</v>
      </c>
      <c r="U26" s="41">
        <v>513</v>
      </c>
      <c r="V26" s="41">
        <v>618</v>
      </c>
      <c r="W26" s="41">
        <v>651</v>
      </c>
      <c r="X26" s="41">
        <v>621</v>
      </c>
      <c r="Y26" s="41">
        <v>522</v>
      </c>
      <c r="Z26" s="41">
        <v>388</v>
      </c>
      <c r="AA26" s="41">
        <v>132</v>
      </c>
      <c r="AB26" s="41">
        <v>291</v>
      </c>
      <c r="AC26" s="41">
        <v>542</v>
      </c>
      <c r="AD26" s="41">
        <v>1003</v>
      </c>
      <c r="AE26" s="41">
        <v>1136</v>
      </c>
      <c r="AF26" s="41">
        <v>1210</v>
      </c>
      <c r="AG26" s="41">
        <v>1140</v>
      </c>
      <c r="AH26" s="41">
        <v>0</v>
      </c>
      <c r="AI26" s="41">
        <v>805</v>
      </c>
      <c r="AJ26" s="41">
        <v>1317</v>
      </c>
      <c r="AK26" s="41">
        <v>603</v>
      </c>
      <c r="AL26" s="41">
        <v>115</v>
      </c>
      <c r="AM26" s="41">
        <v>578</v>
      </c>
      <c r="AN26" s="41">
        <v>555</v>
      </c>
      <c r="AO26" s="41">
        <v>441</v>
      </c>
      <c r="AP26" s="41">
        <v>508</v>
      </c>
      <c r="AQ26" s="41">
        <v>116</v>
      </c>
      <c r="AR26" s="41">
        <v>217</v>
      </c>
      <c r="AS26" s="41">
        <v>206</v>
      </c>
      <c r="AT26" s="41">
        <v>148</v>
      </c>
      <c r="AU26" s="41">
        <v>263</v>
      </c>
      <c r="AV26" s="41">
        <v>214</v>
      </c>
      <c r="AW26" s="41">
        <v>195</v>
      </c>
      <c r="AX26" s="41">
        <v>260</v>
      </c>
      <c r="AY26" s="41">
        <v>86</v>
      </c>
      <c r="AZ26" s="41">
        <v>183</v>
      </c>
      <c r="BA26" s="41">
        <v>246</v>
      </c>
      <c r="BB26" s="41">
        <v>0</v>
      </c>
      <c r="BC26" s="41">
        <v>51</v>
      </c>
      <c r="BD26" s="41">
        <v>248</v>
      </c>
      <c r="BE26" s="41">
        <v>514</v>
      </c>
      <c r="BF26" s="41">
        <v>722</v>
      </c>
      <c r="BG26" s="41">
        <v>803</v>
      </c>
      <c r="BH26" s="41">
        <v>759</v>
      </c>
      <c r="BI26" s="41">
        <v>808</v>
      </c>
      <c r="BJ26" s="41">
        <v>756</v>
      </c>
      <c r="BK26" s="41">
        <v>818</v>
      </c>
      <c r="BL26" s="41">
        <v>807</v>
      </c>
      <c r="BM26" s="41">
        <v>743</v>
      </c>
      <c r="BN26" s="41">
        <v>715</v>
      </c>
      <c r="BO26" s="41">
        <v>697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25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37" priority="24" operator="greaterThan">
      <formula>95%</formula>
    </cfRule>
    <cfRule type="cellIs" dxfId="236" priority="25" operator="greaterThanOrEqual">
      <formula>90%</formula>
    </cfRule>
    <cfRule type="cellIs" dxfId="235" priority="26" operator="lessThan">
      <formula>89.99%</formula>
    </cfRule>
  </conditionalFormatting>
  <conditionalFormatting sqref="BP13">
    <cfRule type="cellIs" dxfId="234" priority="15" operator="greaterThan">
      <formula>95%</formula>
    </cfRule>
    <cfRule type="cellIs" dxfId="233" priority="16" operator="greaterThanOrEqual">
      <formula>90%</formula>
    </cfRule>
    <cfRule type="cellIs" dxfId="232" priority="17" operator="lessThan">
      <formula>89.99%</formula>
    </cfRule>
  </conditionalFormatting>
  <conditionalFormatting sqref="BP16">
    <cfRule type="cellIs" dxfId="231" priority="12" operator="greaterThan">
      <formula>95%</formula>
    </cfRule>
    <cfRule type="cellIs" dxfId="230" priority="13" operator="greaterThanOrEqual">
      <formula>90%</formula>
    </cfRule>
    <cfRule type="cellIs" dxfId="229" priority="14" operator="lessThan">
      <formula>89.99%</formula>
    </cfRule>
  </conditionalFormatting>
  <conditionalFormatting sqref="BP19">
    <cfRule type="cellIs" dxfId="228" priority="9" operator="greaterThan">
      <formula>95%</formula>
    </cfRule>
    <cfRule type="cellIs" dxfId="227" priority="10" operator="greaterThanOrEqual">
      <formula>90%</formula>
    </cfRule>
    <cfRule type="cellIs" dxfId="226" priority="11" operator="lessThan">
      <formula>89.99%</formula>
    </cfRule>
  </conditionalFormatting>
  <conditionalFormatting sqref="BP22">
    <cfRule type="cellIs" dxfId="225" priority="1" operator="greaterThanOrEqual">
      <formula>100%</formula>
    </cfRule>
    <cfRule type="cellIs" dxfId="224" priority="2" operator="lessThan">
      <formula>99.99%</formula>
    </cfRule>
  </conditionalFormatting>
  <conditionalFormatting sqref="BP25">
    <cfRule type="cellIs" dxfId="223" priority="3" operator="greaterThan">
      <formula>95%</formula>
    </cfRule>
    <cfRule type="cellIs" dxfId="222" priority="4" operator="greaterThanOrEqual">
      <formula>90%</formula>
    </cfRule>
    <cfRule type="cellIs" dxfId="22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142D6A6-9892-4B44-B08D-C0EED7E5021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4D3AA-A00C-4CCD-85D4-275970407F54}">
  <sheetPr>
    <tabColor rgb="FF002060"/>
  </sheetPr>
  <dimension ref="A1:CB48"/>
  <sheetViews>
    <sheetView showGridLines="0" topLeftCell="AH6" zoomScale="55" zoomScaleNormal="55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12</v>
      </c>
      <c r="F2" s="85" t="s">
        <v>20</v>
      </c>
      <c r="G2" s="85"/>
      <c r="H2" s="22">
        <v>91253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94</v>
      </c>
      <c r="K10" s="25">
        <v>96</v>
      </c>
      <c r="L10" s="25">
        <v>61</v>
      </c>
      <c r="M10" s="25">
        <v>91</v>
      </c>
      <c r="N10" s="25">
        <v>70</v>
      </c>
      <c r="O10" s="25">
        <v>97</v>
      </c>
      <c r="P10" s="25">
        <v>86</v>
      </c>
      <c r="Q10" s="25">
        <v>91</v>
      </c>
      <c r="R10" s="25">
        <v>79</v>
      </c>
      <c r="S10" s="25">
        <v>86</v>
      </c>
      <c r="T10" s="25">
        <v>103</v>
      </c>
      <c r="U10" s="25">
        <v>80</v>
      </c>
      <c r="V10" s="25">
        <v>102</v>
      </c>
      <c r="W10" s="25">
        <v>102</v>
      </c>
      <c r="X10" s="25">
        <v>99</v>
      </c>
      <c r="Y10" s="25">
        <v>66</v>
      </c>
      <c r="Z10" s="25">
        <v>55</v>
      </c>
      <c r="AA10" s="25">
        <v>20</v>
      </c>
      <c r="AB10" s="25">
        <v>55</v>
      </c>
      <c r="AC10" s="25">
        <v>151</v>
      </c>
      <c r="AD10" s="25">
        <v>158</v>
      </c>
      <c r="AE10" s="25">
        <v>171</v>
      </c>
      <c r="AF10" s="25">
        <v>190</v>
      </c>
      <c r="AG10" s="25">
        <v>186</v>
      </c>
      <c r="AH10" s="25">
        <v>61</v>
      </c>
      <c r="AI10" s="25">
        <v>55</v>
      </c>
      <c r="AJ10" s="25">
        <v>55</v>
      </c>
      <c r="AK10" s="25">
        <v>63</v>
      </c>
      <c r="AL10" s="25">
        <v>4</v>
      </c>
      <c r="AM10" s="25">
        <v>32</v>
      </c>
      <c r="AN10" s="25">
        <v>37</v>
      </c>
      <c r="AO10" s="25">
        <v>30</v>
      </c>
      <c r="AP10" s="25">
        <v>43</v>
      </c>
      <c r="AQ10" s="25">
        <v>7</v>
      </c>
      <c r="AR10" s="25">
        <v>23</v>
      </c>
      <c r="AS10" s="25">
        <v>29</v>
      </c>
      <c r="AT10" s="25">
        <v>19</v>
      </c>
      <c r="AU10" s="25">
        <v>29</v>
      </c>
      <c r="AV10" s="25">
        <v>27</v>
      </c>
      <c r="AW10" s="25">
        <v>30</v>
      </c>
      <c r="AX10" s="25">
        <v>34</v>
      </c>
      <c r="AY10" s="25">
        <v>17</v>
      </c>
      <c r="AZ10" s="25">
        <v>0</v>
      </c>
      <c r="BA10" s="25">
        <v>0</v>
      </c>
      <c r="BB10" s="25">
        <v>0</v>
      </c>
      <c r="BC10" s="25">
        <v>70</v>
      </c>
      <c r="BD10" s="25">
        <v>90</v>
      </c>
      <c r="BE10" s="25">
        <v>101</v>
      </c>
      <c r="BF10" s="25">
        <v>92</v>
      </c>
      <c r="BG10" s="25">
        <v>88</v>
      </c>
      <c r="BH10" s="25">
        <v>89</v>
      </c>
      <c r="BI10" s="25">
        <v>87</v>
      </c>
      <c r="BJ10" s="25">
        <v>94</v>
      </c>
      <c r="BK10" s="25">
        <v>91</v>
      </c>
      <c r="BL10" s="25">
        <v>92</v>
      </c>
      <c r="BM10" s="25">
        <v>78</v>
      </c>
      <c r="BN10" s="25">
        <v>90</v>
      </c>
      <c r="BO10" s="25">
        <v>84</v>
      </c>
      <c r="BP10" s="93">
        <f>IFERROR(SUM(I10:BO10)/SUM(I11:BO11),0)</f>
        <v>0.99758454106280192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94</v>
      </c>
      <c r="K11" s="41">
        <v>96</v>
      </c>
      <c r="L11" s="41">
        <v>61</v>
      </c>
      <c r="M11" s="41">
        <v>91</v>
      </c>
      <c r="N11" s="41">
        <v>70</v>
      </c>
      <c r="O11" s="41">
        <v>97</v>
      </c>
      <c r="P11" s="41">
        <v>86</v>
      </c>
      <c r="Q11" s="41">
        <v>91</v>
      </c>
      <c r="R11" s="41">
        <v>79</v>
      </c>
      <c r="S11" s="41">
        <v>86</v>
      </c>
      <c r="T11" s="41">
        <v>103</v>
      </c>
      <c r="U11" s="41">
        <v>80</v>
      </c>
      <c r="V11" s="41">
        <v>102</v>
      </c>
      <c r="W11" s="41">
        <v>102</v>
      </c>
      <c r="X11" s="41">
        <v>99</v>
      </c>
      <c r="Y11" s="41">
        <v>66</v>
      </c>
      <c r="Z11" s="41">
        <v>55</v>
      </c>
      <c r="AA11" s="41">
        <v>20</v>
      </c>
      <c r="AB11" s="41">
        <v>55</v>
      </c>
      <c r="AC11" s="41">
        <v>151</v>
      </c>
      <c r="AD11" s="41">
        <v>158</v>
      </c>
      <c r="AE11" s="41">
        <v>171</v>
      </c>
      <c r="AF11" s="41">
        <v>190</v>
      </c>
      <c r="AG11" s="41">
        <v>186</v>
      </c>
      <c r="AH11" s="41">
        <v>61</v>
      </c>
      <c r="AI11" s="41">
        <v>55</v>
      </c>
      <c r="AJ11" s="41">
        <v>55</v>
      </c>
      <c r="AK11" s="41">
        <v>63</v>
      </c>
      <c r="AL11" s="41">
        <v>4</v>
      </c>
      <c r="AM11" s="41">
        <v>32</v>
      </c>
      <c r="AN11" s="41">
        <v>39</v>
      </c>
      <c r="AO11" s="41">
        <v>31</v>
      </c>
      <c r="AP11" s="41">
        <v>43</v>
      </c>
      <c r="AQ11" s="41">
        <v>7</v>
      </c>
      <c r="AR11" s="41">
        <v>23</v>
      </c>
      <c r="AS11" s="41">
        <v>29</v>
      </c>
      <c r="AT11" s="41">
        <v>19</v>
      </c>
      <c r="AU11" s="41">
        <v>30</v>
      </c>
      <c r="AV11" s="41">
        <v>27</v>
      </c>
      <c r="AW11" s="41">
        <v>30</v>
      </c>
      <c r="AX11" s="41">
        <v>34</v>
      </c>
      <c r="AY11" s="41">
        <v>17</v>
      </c>
      <c r="AZ11" s="41">
        <v>0</v>
      </c>
      <c r="BA11" s="41">
        <v>0</v>
      </c>
      <c r="BB11" s="41">
        <v>0</v>
      </c>
      <c r="BC11" s="41">
        <v>70</v>
      </c>
      <c r="BD11" s="41">
        <v>90</v>
      </c>
      <c r="BE11" s="41">
        <v>101</v>
      </c>
      <c r="BF11" s="41">
        <v>92</v>
      </c>
      <c r="BG11" s="41">
        <v>88</v>
      </c>
      <c r="BH11" s="41">
        <v>89</v>
      </c>
      <c r="BI11" s="41">
        <v>82</v>
      </c>
      <c r="BJ11" s="41">
        <v>94</v>
      </c>
      <c r="BK11" s="41">
        <v>93</v>
      </c>
      <c r="BL11" s="41">
        <v>95</v>
      </c>
      <c r="BM11" s="41">
        <v>84</v>
      </c>
      <c r="BN11" s="41">
        <v>90</v>
      </c>
      <c r="BO11" s="41">
        <v>84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892</v>
      </c>
      <c r="K13" s="25">
        <v>923</v>
      </c>
      <c r="L13" s="25">
        <v>576</v>
      </c>
      <c r="M13" s="25">
        <v>873</v>
      </c>
      <c r="N13" s="25">
        <v>673</v>
      </c>
      <c r="O13" s="25">
        <v>935</v>
      </c>
      <c r="P13" s="25">
        <v>828</v>
      </c>
      <c r="Q13" s="25">
        <v>873</v>
      </c>
      <c r="R13" s="25">
        <v>769</v>
      </c>
      <c r="S13" s="25">
        <v>828</v>
      </c>
      <c r="T13" s="25">
        <v>995</v>
      </c>
      <c r="U13" s="25">
        <v>768</v>
      </c>
      <c r="V13" s="25">
        <v>978</v>
      </c>
      <c r="W13" s="25">
        <v>995</v>
      </c>
      <c r="X13" s="25">
        <v>948</v>
      </c>
      <c r="Y13" s="25">
        <v>641</v>
      </c>
      <c r="Z13" s="25">
        <v>532</v>
      </c>
      <c r="AA13" s="25">
        <v>195</v>
      </c>
      <c r="AB13" s="25">
        <v>538</v>
      </c>
      <c r="AC13" s="25">
        <v>1477</v>
      </c>
      <c r="AD13" s="25">
        <v>1546</v>
      </c>
      <c r="AE13" s="25">
        <v>1703</v>
      </c>
      <c r="AF13" s="25">
        <v>1894</v>
      </c>
      <c r="AG13" s="25">
        <v>1846</v>
      </c>
      <c r="AH13" s="25">
        <v>600</v>
      </c>
      <c r="AI13" s="25">
        <v>539</v>
      </c>
      <c r="AJ13" s="25">
        <v>549</v>
      </c>
      <c r="AK13" s="25">
        <v>630</v>
      </c>
      <c r="AL13" s="25">
        <v>34</v>
      </c>
      <c r="AM13" s="25">
        <v>311</v>
      </c>
      <c r="AN13" s="25">
        <v>378</v>
      </c>
      <c r="AO13" s="25">
        <v>308</v>
      </c>
      <c r="AP13" s="25">
        <v>414</v>
      </c>
      <c r="AQ13" s="25">
        <v>65</v>
      </c>
      <c r="AR13" s="25">
        <v>225</v>
      </c>
      <c r="AS13" s="25">
        <v>283</v>
      </c>
      <c r="AT13" s="25">
        <v>179</v>
      </c>
      <c r="AU13" s="25">
        <v>294</v>
      </c>
      <c r="AV13" s="25">
        <v>261</v>
      </c>
      <c r="AW13" s="25">
        <v>292</v>
      </c>
      <c r="AX13" s="25">
        <v>329</v>
      </c>
      <c r="AY13" s="25">
        <v>165</v>
      </c>
      <c r="AZ13" s="25">
        <v>0</v>
      </c>
      <c r="BA13" s="25">
        <v>0</v>
      </c>
      <c r="BB13" s="25">
        <v>0</v>
      </c>
      <c r="BC13" s="25">
        <v>689</v>
      </c>
      <c r="BD13" s="25">
        <v>875</v>
      </c>
      <c r="BE13" s="25">
        <v>986</v>
      </c>
      <c r="BF13" s="25">
        <v>883</v>
      </c>
      <c r="BG13" s="25">
        <v>868</v>
      </c>
      <c r="BH13" s="25">
        <v>867</v>
      </c>
      <c r="BI13" s="25">
        <v>836</v>
      </c>
      <c r="BJ13" s="25">
        <v>924</v>
      </c>
      <c r="BK13" s="25">
        <v>903</v>
      </c>
      <c r="BL13" s="25">
        <v>929</v>
      </c>
      <c r="BM13" s="25">
        <v>804</v>
      </c>
      <c r="BN13" s="25">
        <v>869</v>
      </c>
      <c r="BO13" s="25">
        <v>812</v>
      </c>
      <c r="BP13" s="93">
        <f>IFERROR(SUM(I13:BO13)/SUM(I14:BO14),0)</f>
        <v>0.9975017314732364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894</v>
      </c>
      <c r="K14" s="41">
        <v>925</v>
      </c>
      <c r="L14" s="41">
        <v>576</v>
      </c>
      <c r="M14" s="41">
        <v>873</v>
      </c>
      <c r="N14" s="41">
        <v>675</v>
      </c>
      <c r="O14" s="41">
        <v>937</v>
      </c>
      <c r="P14" s="41">
        <v>831</v>
      </c>
      <c r="Q14" s="41">
        <v>876</v>
      </c>
      <c r="R14" s="41">
        <v>772</v>
      </c>
      <c r="S14" s="41">
        <v>831</v>
      </c>
      <c r="T14" s="41">
        <v>998</v>
      </c>
      <c r="U14" s="41">
        <v>771</v>
      </c>
      <c r="V14" s="41">
        <v>979</v>
      </c>
      <c r="W14" s="41">
        <v>1001</v>
      </c>
      <c r="X14" s="41">
        <v>951</v>
      </c>
      <c r="Y14" s="41">
        <v>641</v>
      </c>
      <c r="Z14" s="41">
        <v>532</v>
      </c>
      <c r="AA14" s="41">
        <v>195</v>
      </c>
      <c r="AB14" s="41">
        <v>538</v>
      </c>
      <c r="AC14" s="41">
        <v>1481</v>
      </c>
      <c r="AD14" s="41">
        <v>1550</v>
      </c>
      <c r="AE14" s="41">
        <v>1703</v>
      </c>
      <c r="AF14" s="41">
        <v>1899</v>
      </c>
      <c r="AG14" s="41">
        <v>1851</v>
      </c>
      <c r="AH14" s="41">
        <v>605</v>
      </c>
      <c r="AI14" s="41">
        <v>539</v>
      </c>
      <c r="AJ14" s="41">
        <v>549</v>
      </c>
      <c r="AK14" s="41">
        <v>631</v>
      </c>
      <c r="AL14" s="41">
        <v>34</v>
      </c>
      <c r="AM14" s="41">
        <v>311</v>
      </c>
      <c r="AN14" s="41">
        <v>378</v>
      </c>
      <c r="AO14" s="41">
        <v>308</v>
      </c>
      <c r="AP14" s="41">
        <v>414</v>
      </c>
      <c r="AQ14" s="41">
        <v>65</v>
      </c>
      <c r="AR14" s="41">
        <v>225</v>
      </c>
      <c r="AS14" s="41">
        <v>283</v>
      </c>
      <c r="AT14" s="41">
        <v>179</v>
      </c>
      <c r="AU14" s="41">
        <v>294</v>
      </c>
      <c r="AV14" s="41">
        <v>262</v>
      </c>
      <c r="AW14" s="41">
        <v>292</v>
      </c>
      <c r="AX14" s="41">
        <v>329</v>
      </c>
      <c r="AY14" s="41">
        <v>165</v>
      </c>
      <c r="AZ14" s="41">
        <v>0</v>
      </c>
      <c r="BA14" s="41">
        <v>0</v>
      </c>
      <c r="BB14" s="41">
        <v>0</v>
      </c>
      <c r="BC14" s="41">
        <v>690</v>
      </c>
      <c r="BD14" s="41">
        <v>877</v>
      </c>
      <c r="BE14" s="41">
        <v>986</v>
      </c>
      <c r="BF14" s="41">
        <v>886</v>
      </c>
      <c r="BG14" s="41">
        <v>871</v>
      </c>
      <c r="BH14" s="41">
        <v>868</v>
      </c>
      <c r="BI14" s="41">
        <v>838</v>
      </c>
      <c r="BJ14" s="41">
        <v>927</v>
      </c>
      <c r="BK14" s="41">
        <v>907</v>
      </c>
      <c r="BL14" s="41">
        <v>934</v>
      </c>
      <c r="BM14" s="41">
        <v>810</v>
      </c>
      <c r="BN14" s="41">
        <v>874</v>
      </c>
      <c r="BO14" s="41">
        <v>817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792</v>
      </c>
      <c r="K19" s="25">
        <v>967</v>
      </c>
      <c r="L19" s="25">
        <v>469</v>
      </c>
      <c r="M19" s="25">
        <v>992</v>
      </c>
      <c r="N19" s="25">
        <v>686</v>
      </c>
      <c r="O19" s="25">
        <v>706</v>
      </c>
      <c r="P19" s="25">
        <v>1039</v>
      </c>
      <c r="Q19" s="25">
        <v>858</v>
      </c>
      <c r="R19" s="25">
        <v>888</v>
      </c>
      <c r="S19" s="25">
        <v>612</v>
      </c>
      <c r="T19" s="25">
        <v>1069</v>
      </c>
      <c r="U19" s="25">
        <v>584</v>
      </c>
      <c r="V19" s="25">
        <v>1127</v>
      </c>
      <c r="W19" s="25">
        <v>1035</v>
      </c>
      <c r="X19" s="25">
        <v>951</v>
      </c>
      <c r="Y19" s="25">
        <v>848</v>
      </c>
      <c r="Z19" s="25">
        <v>312</v>
      </c>
      <c r="AA19" s="25">
        <v>162</v>
      </c>
      <c r="AB19" s="25">
        <v>441</v>
      </c>
      <c r="AC19" s="25">
        <v>681</v>
      </c>
      <c r="AD19" s="25">
        <v>2048</v>
      </c>
      <c r="AE19" s="25">
        <v>1289</v>
      </c>
      <c r="AF19" s="25">
        <v>1502</v>
      </c>
      <c r="AG19" s="25">
        <v>1367</v>
      </c>
      <c r="AH19" s="25">
        <v>365</v>
      </c>
      <c r="AI19" s="25">
        <v>1738</v>
      </c>
      <c r="AJ19" s="25">
        <v>1443</v>
      </c>
      <c r="AK19" s="25">
        <v>618</v>
      </c>
      <c r="AL19" s="25">
        <v>0</v>
      </c>
      <c r="AM19" s="25">
        <v>496</v>
      </c>
      <c r="AN19" s="25">
        <v>360</v>
      </c>
      <c r="AO19" s="25">
        <v>233</v>
      </c>
      <c r="AP19" s="25">
        <v>370</v>
      </c>
      <c r="AQ19" s="25">
        <v>46</v>
      </c>
      <c r="AR19" s="25">
        <v>411</v>
      </c>
      <c r="AS19" s="25">
        <v>293</v>
      </c>
      <c r="AT19" s="25">
        <v>198</v>
      </c>
      <c r="AU19" s="25">
        <v>270</v>
      </c>
      <c r="AV19" s="25">
        <v>234</v>
      </c>
      <c r="AW19" s="25">
        <v>296</v>
      </c>
      <c r="AX19" s="25">
        <v>321</v>
      </c>
      <c r="AY19" s="25">
        <v>116</v>
      </c>
      <c r="AZ19" s="25">
        <v>203</v>
      </c>
      <c r="BA19" s="25">
        <v>0</v>
      </c>
      <c r="BB19" s="25">
        <v>0</v>
      </c>
      <c r="BC19" s="25">
        <v>244</v>
      </c>
      <c r="BD19" s="25">
        <v>855</v>
      </c>
      <c r="BE19" s="25">
        <v>961</v>
      </c>
      <c r="BF19" s="25">
        <v>1124</v>
      </c>
      <c r="BG19" s="25">
        <v>698</v>
      </c>
      <c r="BH19" s="25">
        <v>880</v>
      </c>
      <c r="BI19" s="25">
        <v>815</v>
      </c>
      <c r="BJ19" s="25">
        <v>1053</v>
      </c>
      <c r="BK19" s="25">
        <v>787</v>
      </c>
      <c r="BL19" s="25">
        <v>746</v>
      </c>
      <c r="BM19" s="25">
        <v>1022</v>
      </c>
      <c r="BN19" s="25">
        <v>853</v>
      </c>
      <c r="BO19" s="25">
        <v>815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792</v>
      </c>
      <c r="K20" s="41">
        <v>967</v>
      </c>
      <c r="L20" s="41">
        <v>469</v>
      </c>
      <c r="M20" s="41">
        <v>992</v>
      </c>
      <c r="N20" s="41">
        <v>686</v>
      </c>
      <c r="O20" s="41">
        <v>706</v>
      </c>
      <c r="P20" s="41">
        <v>1039</v>
      </c>
      <c r="Q20" s="41">
        <v>858</v>
      </c>
      <c r="R20" s="41">
        <v>888</v>
      </c>
      <c r="S20" s="41">
        <v>612</v>
      </c>
      <c r="T20" s="41">
        <v>1069</v>
      </c>
      <c r="U20" s="41">
        <v>584</v>
      </c>
      <c r="V20" s="41">
        <v>1127</v>
      </c>
      <c r="W20" s="41">
        <v>1035</v>
      </c>
      <c r="X20" s="41">
        <v>951</v>
      </c>
      <c r="Y20" s="41">
        <v>848</v>
      </c>
      <c r="Z20" s="41">
        <v>312</v>
      </c>
      <c r="AA20" s="41">
        <v>162</v>
      </c>
      <c r="AB20" s="41">
        <v>441</v>
      </c>
      <c r="AC20" s="41">
        <v>681</v>
      </c>
      <c r="AD20" s="41">
        <v>2048</v>
      </c>
      <c r="AE20" s="41">
        <v>1289</v>
      </c>
      <c r="AF20" s="41">
        <v>1502</v>
      </c>
      <c r="AG20" s="41">
        <v>1367</v>
      </c>
      <c r="AH20" s="41">
        <v>365</v>
      </c>
      <c r="AI20" s="41">
        <v>1738</v>
      </c>
      <c r="AJ20" s="41">
        <v>1443</v>
      </c>
      <c r="AK20" s="41">
        <v>618</v>
      </c>
      <c r="AL20" s="41">
        <v>0</v>
      </c>
      <c r="AM20" s="41">
        <v>496</v>
      </c>
      <c r="AN20" s="41">
        <v>360</v>
      </c>
      <c r="AO20" s="41">
        <v>233</v>
      </c>
      <c r="AP20" s="41">
        <v>370</v>
      </c>
      <c r="AQ20" s="41">
        <v>46</v>
      </c>
      <c r="AR20" s="41">
        <v>411</v>
      </c>
      <c r="AS20" s="41">
        <v>293</v>
      </c>
      <c r="AT20" s="41">
        <v>198</v>
      </c>
      <c r="AU20" s="41">
        <v>270</v>
      </c>
      <c r="AV20" s="41">
        <v>234</v>
      </c>
      <c r="AW20" s="41">
        <v>296</v>
      </c>
      <c r="AX20" s="41">
        <v>321</v>
      </c>
      <c r="AY20" s="41">
        <v>116</v>
      </c>
      <c r="AZ20" s="41">
        <v>203</v>
      </c>
      <c r="BA20" s="41">
        <v>0</v>
      </c>
      <c r="BB20" s="41">
        <v>0</v>
      </c>
      <c r="BC20" s="41">
        <v>244</v>
      </c>
      <c r="BD20" s="41">
        <v>855</v>
      </c>
      <c r="BE20" s="41">
        <v>961</v>
      </c>
      <c r="BF20" s="41">
        <v>1124</v>
      </c>
      <c r="BG20" s="41">
        <v>698</v>
      </c>
      <c r="BH20" s="41">
        <v>880</v>
      </c>
      <c r="BI20" s="41">
        <v>815</v>
      </c>
      <c r="BJ20" s="41">
        <v>1053</v>
      </c>
      <c r="BK20" s="41">
        <v>787</v>
      </c>
      <c r="BL20" s="41">
        <v>746</v>
      </c>
      <c r="BM20" s="41">
        <v>1022</v>
      </c>
      <c r="BN20" s="41">
        <v>853</v>
      </c>
      <c r="BO20" s="41">
        <v>815</v>
      </c>
      <c r="BP20" s="93"/>
    </row>
    <row r="21" spans="1:80" s="43" customFormat="1" ht="7.5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1500</v>
      </c>
      <c r="K22" s="25">
        <v>1619</v>
      </c>
      <c r="L22" s="25">
        <v>1373</v>
      </c>
      <c r="M22" s="25">
        <v>1588</v>
      </c>
      <c r="N22" s="25">
        <v>1483</v>
      </c>
      <c r="O22" s="25">
        <v>1462</v>
      </c>
      <c r="P22" s="25">
        <v>1673</v>
      </c>
      <c r="Q22" s="25">
        <v>1687</v>
      </c>
      <c r="R22" s="25">
        <v>1902</v>
      </c>
      <c r="S22" s="25">
        <v>1560</v>
      </c>
      <c r="T22" s="25">
        <v>1802</v>
      </c>
      <c r="U22" s="25">
        <v>1472</v>
      </c>
      <c r="V22" s="25">
        <v>1726</v>
      </c>
      <c r="W22" s="25">
        <v>1854</v>
      </c>
      <c r="X22" s="25">
        <v>1873</v>
      </c>
      <c r="Y22" s="25">
        <v>1852</v>
      </c>
      <c r="Z22" s="25">
        <v>1690</v>
      </c>
      <c r="AA22" s="25">
        <v>1683</v>
      </c>
      <c r="AB22" s="25">
        <v>1792</v>
      </c>
      <c r="AC22" s="25">
        <v>1469</v>
      </c>
      <c r="AD22" s="25">
        <v>2270</v>
      </c>
      <c r="AE22" s="25">
        <v>2077</v>
      </c>
      <c r="AF22" s="25">
        <v>2002</v>
      </c>
      <c r="AG22" s="25">
        <v>1987</v>
      </c>
      <c r="AH22" s="25">
        <v>2214</v>
      </c>
      <c r="AI22" s="25">
        <v>3188</v>
      </c>
      <c r="AJ22" s="25">
        <v>2211</v>
      </c>
      <c r="AK22" s="25">
        <v>1889</v>
      </c>
      <c r="AL22" s="25">
        <v>1714</v>
      </c>
      <c r="AM22" s="25">
        <v>1442</v>
      </c>
      <c r="AN22" s="25">
        <v>1102</v>
      </c>
      <c r="AO22" s="25">
        <v>871</v>
      </c>
      <c r="AP22" s="25">
        <v>707</v>
      </c>
      <c r="AQ22" s="25">
        <v>278</v>
      </c>
      <c r="AR22" s="25">
        <v>803</v>
      </c>
      <c r="AS22" s="25">
        <v>766</v>
      </c>
      <c r="AT22" s="25">
        <v>792</v>
      </c>
      <c r="AU22" s="25">
        <v>805</v>
      </c>
      <c r="AV22" s="25">
        <v>831</v>
      </c>
      <c r="AW22" s="25">
        <v>802</v>
      </c>
      <c r="AX22" s="25">
        <v>768</v>
      </c>
      <c r="AY22" s="25">
        <v>742</v>
      </c>
      <c r="AZ22" s="25">
        <v>714</v>
      </c>
      <c r="BA22" s="25">
        <v>564</v>
      </c>
      <c r="BB22" s="25">
        <v>0</v>
      </c>
      <c r="BC22" s="25">
        <v>741</v>
      </c>
      <c r="BD22" s="25">
        <v>1455</v>
      </c>
      <c r="BE22" s="25">
        <v>1514</v>
      </c>
      <c r="BF22" s="25">
        <v>1768</v>
      </c>
      <c r="BG22" s="25">
        <v>1549</v>
      </c>
      <c r="BH22" s="25">
        <v>1542</v>
      </c>
      <c r="BI22" s="25">
        <v>1546</v>
      </c>
      <c r="BJ22" s="25">
        <v>1731</v>
      </c>
      <c r="BK22" s="25">
        <v>1676</v>
      </c>
      <c r="BL22" s="25">
        <v>1464</v>
      </c>
      <c r="BM22" s="25">
        <v>1607</v>
      </c>
      <c r="BN22" s="25">
        <v>1594</v>
      </c>
      <c r="BO22" s="25">
        <v>1547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1500</v>
      </c>
      <c r="K23" s="41">
        <v>1619</v>
      </c>
      <c r="L23" s="41">
        <v>1373</v>
      </c>
      <c r="M23" s="41">
        <v>1588</v>
      </c>
      <c r="N23" s="41">
        <v>1483</v>
      </c>
      <c r="O23" s="41">
        <v>1462</v>
      </c>
      <c r="P23" s="41">
        <v>1673</v>
      </c>
      <c r="Q23" s="41">
        <v>1687</v>
      </c>
      <c r="R23" s="41">
        <v>1902</v>
      </c>
      <c r="S23" s="41">
        <v>1560</v>
      </c>
      <c r="T23" s="41">
        <v>1802</v>
      </c>
      <c r="U23" s="41">
        <v>1472</v>
      </c>
      <c r="V23" s="41">
        <v>1726</v>
      </c>
      <c r="W23" s="41">
        <v>1854</v>
      </c>
      <c r="X23" s="41">
        <v>1873</v>
      </c>
      <c r="Y23" s="41">
        <v>1852</v>
      </c>
      <c r="Z23" s="41">
        <v>1690</v>
      </c>
      <c r="AA23" s="41">
        <v>1683</v>
      </c>
      <c r="AB23" s="41">
        <v>1792</v>
      </c>
      <c r="AC23" s="41">
        <v>1469</v>
      </c>
      <c r="AD23" s="41">
        <v>2270</v>
      </c>
      <c r="AE23" s="41">
        <v>2077</v>
      </c>
      <c r="AF23" s="41">
        <v>2002</v>
      </c>
      <c r="AG23" s="41">
        <v>1987</v>
      </c>
      <c r="AH23" s="41">
        <v>2214</v>
      </c>
      <c r="AI23" s="41">
        <v>3188</v>
      </c>
      <c r="AJ23" s="41">
        <v>2211</v>
      </c>
      <c r="AK23" s="41">
        <v>1889</v>
      </c>
      <c r="AL23" s="41">
        <v>1714</v>
      </c>
      <c r="AM23" s="41">
        <v>1442</v>
      </c>
      <c r="AN23" s="41">
        <v>1102</v>
      </c>
      <c r="AO23" s="41">
        <v>871</v>
      </c>
      <c r="AP23" s="41">
        <v>707</v>
      </c>
      <c r="AQ23" s="41">
        <v>278</v>
      </c>
      <c r="AR23" s="41">
        <v>803</v>
      </c>
      <c r="AS23" s="41">
        <v>766</v>
      </c>
      <c r="AT23" s="41">
        <v>792</v>
      </c>
      <c r="AU23" s="41">
        <v>805</v>
      </c>
      <c r="AV23" s="41">
        <v>831</v>
      </c>
      <c r="AW23" s="41">
        <v>802</v>
      </c>
      <c r="AX23" s="41">
        <v>768</v>
      </c>
      <c r="AY23" s="41">
        <v>742</v>
      </c>
      <c r="AZ23" s="41">
        <v>714</v>
      </c>
      <c r="BA23" s="41">
        <v>564</v>
      </c>
      <c r="BB23" s="41">
        <v>0</v>
      </c>
      <c r="BC23" s="41">
        <v>741</v>
      </c>
      <c r="BD23" s="41">
        <v>1455</v>
      </c>
      <c r="BE23" s="41">
        <v>1514</v>
      </c>
      <c r="BF23" s="41">
        <v>1768</v>
      </c>
      <c r="BG23" s="41">
        <v>1549</v>
      </c>
      <c r="BH23" s="41">
        <v>1542</v>
      </c>
      <c r="BI23" s="41">
        <v>1546</v>
      </c>
      <c r="BJ23" s="41">
        <v>1731</v>
      </c>
      <c r="BK23" s="41">
        <v>1676</v>
      </c>
      <c r="BL23" s="41">
        <v>1464</v>
      </c>
      <c r="BM23" s="41">
        <v>1607</v>
      </c>
      <c r="BN23" s="41">
        <v>1594</v>
      </c>
      <c r="BO23" s="41">
        <v>1547</v>
      </c>
      <c r="BP23" s="93"/>
    </row>
    <row r="24" spans="1:80" s="4" customFormat="1" ht="7.5" customHeight="1" thickTop="1" thickBot="1" x14ac:dyDescent="0.25">
      <c r="A24" s="125"/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6"/>
      <c r="BN24" s="126"/>
      <c r="BO24" s="126"/>
      <c r="BP24" s="127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695</v>
      </c>
      <c r="K25" s="25">
        <v>834</v>
      </c>
      <c r="L25" s="25">
        <v>715</v>
      </c>
      <c r="M25" s="25">
        <v>777</v>
      </c>
      <c r="N25" s="25">
        <v>787</v>
      </c>
      <c r="O25" s="25">
        <v>727</v>
      </c>
      <c r="P25" s="25">
        <v>817</v>
      </c>
      <c r="Q25" s="25">
        <v>844</v>
      </c>
      <c r="R25" s="25">
        <v>673</v>
      </c>
      <c r="S25" s="25">
        <v>954</v>
      </c>
      <c r="T25" s="25">
        <v>827</v>
      </c>
      <c r="U25" s="25">
        <v>914</v>
      </c>
      <c r="V25" s="25">
        <v>864</v>
      </c>
      <c r="W25" s="25">
        <v>907</v>
      </c>
      <c r="X25" s="25">
        <v>932</v>
      </c>
      <c r="Y25" s="25">
        <v>869</v>
      </c>
      <c r="Z25" s="25">
        <v>465</v>
      </c>
      <c r="AA25" s="25">
        <v>169</v>
      </c>
      <c r="AB25" s="25">
        <v>332</v>
      </c>
      <c r="AC25" s="25">
        <v>1004</v>
      </c>
      <c r="AD25" s="25">
        <v>1246</v>
      </c>
      <c r="AE25" s="25">
        <v>1492</v>
      </c>
      <c r="AF25" s="25">
        <v>1577</v>
      </c>
      <c r="AG25" s="25">
        <v>1363</v>
      </c>
      <c r="AH25" s="25">
        <v>138</v>
      </c>
      <c r="AI25" s="25">
        <v>764</v>
      </c>
      <c r="AJ25" s="25">
        <v>2420</v>
      </c>
      <c r="AK25" s="25">
        <v>891</v>
      </c>
      <c r="AL25" s="25">
        <v>175</v>
      </c>
      <c r="AM25" s="25">
        <v>768</v>
      </c>
      <c r="AN25" s="25">
        <v>700</v>
      </c>
      <c r="AO25" s="25">
        <v>464</v>
      </c>
      <c r="AP25" s="25">
        <v>523</v>
      </c>
      <c r="AQ25" s="25">
        <v>99</v>
      </c>
      <c r="AR25" s="25">
        <v>262</v>
      </c>
      <c r="AS25" s="25">
        <v>330</v>
      </c>
      <c r="AT25" s="25">
        <v>172</v>
      </c>
      <c r="AU25" s="25">
        <v>257</v>
      </c>
      <c r="AV25" s="25">
        <v>208</v>
      </c>
      <c r="AW25" s="25">
        <v>325</v>
      </c>
      <c r="AX25" s="25">
        <v>355</v>
      </c>
      <c r="AY25" s="25">
        <v>142</v>
      </c>
      <c r="AZ25" s="25">
        <v>231</v>
      </c>
      <c r="BA25" s="25">
        <v>150</v>
      </c>
      <c r="BB25" s="25">
        <v>0</v>
      </c>
      <c r="BC25" s="25">
        <v>41</v>
      </c>
      <c r="BD25" s="25">
        <v>141</v>
      </c>
      <c r="BE25" s="25">
        <v>902</v>
      </c>
      <c r="BF25" s="25">
        <v>870</v>
      </c>
      <c r="BG25" s="25">
        <v>917</v>
      </c>
      <c r="BH25" s="25">
        <v>842</v>
      </c>
      <c r="BI25" s="25">
        <v>811</v>
      </c>
      <c r="BJ25" s="25">
        <v>868</v>
      </c>
      <c r="BK25" s="25">
        <v>842</v>
      </c>
      <c r="BL25" s="25">
        <v>958</v>
      </c>
      <c r="BM25" s="25">
        <v>866</v>
      </c>
      <c r="BN25" s="25">
        <v>865</v>
      </c>
      <c r="BO25" s="25">
        <v>862</v>
      </c>
      <c r="BP25" s="93">
        <f>IFERROR(SUM(I25:BO25)/SUM(I26:BO26),0)</f>
        <v>0.99737814622453058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696</v>
      </c>
      <c r="K26" s="41">
        <v>834</v>
      </c>
      <c r="L26" s="41">
        <v>716</v>
      </c>
      <c r="M26" s="41">
        <v>777</v>
      </c>
      <c r="N26" s="41">
        <v>790</v>
      </c>
      <c r="O26" s="41">
        <v>732</v>
      </c>
      <c r="P26" s="41">
        <v>820</v>
      </c>
      <c r="Q26" s="41">
        <v>850</v>
      </c>
      <c r="R26" s="41">
        <v>675</v>
      </c>
      <c r="S26" s="41">
        <v>958</v>
      </c>
      <c r="T26" s="41">
        <v>829</v>
      </c>
      <c r="U26" s="41">
        <v>916</v>
      </c>
      <c r="V26" s="41">
        <v>870</v>
      </c>
      <c r="W26" s="41">
        <v>912</v>
      </c>
      <c r="X26" s="41">
        <v>934</v>
      </c>
      <c r="Y26" s="41">
        <v>872</v>
      </c>
      <c r="Z26" s="41">
        <v>471</v>
      </c>
      <c r="AA26" s="41">
        <v>169</v>
      </c>
      <c r="AB26" s="41">
        <v>333</v>
      </c>
      <c r="AC26" s="41">
        <v>1008</v>
      </c>
      <c r="AD26" s="41">
        <v>1246</v>
      </c>
      <c r="AE26" s="41">
        <v>1497</v>
      </c>
      <c r="AF26" s="41">
        <v>1578</v>
      </c>
      <c r="AG26" s="41">
        <v>1367</v>
      </c>
      <c r="AH26" s="41">
        <v>138</v>
      </c>
      <c r="AI26" s="41">
        <v>767</v>
      </c>
      <c r="AJ26" s="41">
        <v>2431</v>
      </c>
      <c r="AK26" s="41">
        <v>892</v>
      </c>
      <c r="AL26" s="41">
        <v>176</v>
      </c>
      <c r="AM26" s="41">
        <v>768</v>
      </c>
      <c r="AN26" s="41">
        <v>702</v>
      </c>
      <c r="AO26" s="41">
        <v>464</v>
      </c>
      <c r="AP26" s="41">
        <v>523</v>
      </c>
      <c r="AQ26" s="41">
        <v>99</v>
      </c>
      <c r="AR26" s="41">
        <v>262</v>
      </c>
      <c r="AS26" s="41">
        <v>330</v>
      </c>
      <c r="AT26" s="41">
        <v>172</v>
      </c>
      <c r="AU26" s="41">
        <v>257</v>
      </c>
      <c r="AV26" s="41">
        <v>208</v>
      </c>
      <c r="AW26" s="41">
        <v>325</v>
      </c>
      <c r="AX26" s="41">
        <v>355</v>
      </c>
      <c r="AY26" s="41">
        <v>142</v>
      </c>
      <c r="AZ26" s="41">
        <v>231</v>
      </c>
      <c r="BA26" s="41">
        <v>150</v>
      </c>
      <c r="BB26" s="41">
        <v>0</v>
      </c>
      <c r="BC26" s="41">
        <v>41</v>
      </c>
      <c r="BD26" s="41">
        <v>141</v>
      </c>
      <c r="BE26" s="41">
        <v>902</v>
      </c>
      <c r="BF26" s="41">
        <v>870</v>
      </c>
      <c r="BG26" s="41">
        <v>917</v>
      </c>
      <c r="BH26" s="41">
        <v>842</v>
      </c>
      <c r="BI26" s="41">
        <v>815</v>
      </c>
      <c r="BJ26" s="41">
        <v>876</v>
      </c>
      <c r="BK26" s="41">
        <v>844</v>
      </c>
      <c r="BL26" s="41">
        <v>962</v>
      </c>
      <c r="BM26" s="41">
        <v>868</v>
      </c>
      <c r="BN26" s="41">
        <v>865</v>
      </c>
      <c r="BO26" s="41">
        <v>863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D22:D23"/>
    <mergeCell ref="BP25:BP26"/>
    <mergeCell ref="I29:L29"/>
    <mergeCell ref="B34:M34"/>
    <mergeCell ref="B35:G35"/>
    <mergeCell ref="H35:M35"/>
    <mergeCell ref="B16:B17"/>
    <mergeCell ref="B36:G37"/>
    <mergeCell ref="H36:M37"/>
    <mergeCell ref="G22:G23"/>
    <mergeCell ref="BP22:BP23"/>
    <mergeCell ref="A24:BP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G13:G14"/>
    <mergeCell ref="F16:F17"/>
    <mergeCell ref="G16:G17"/>
    <mergeCell ref="BP16:BP17"/>
    <mergeCell ref="E22:E23"/>
    <mergeCell ref="F22:F23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G10:G11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BP10:BP11"/>
    <mergeCell ref="BP13:BP14"/>
    <mergeCell ref="E10:E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F10:F11"/>
  </mergeCells>
  <conditionalFormatting sqref="I21:BO21">
    <cfRule type="colorScale" priority="526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20" priority="15" operator="greaterThan">
      <formula>95%</formula>
    </cfRule>
    <cfRule type="cellIs" dxfId="219" priority="16" operator="greaterThanOrEqual">
      <formula>90%</formula>
    </cfRule>
    <cfRule type="cellIs" dxfId="218" priority="17" operator="lessThan">
      <formula>89.99%</formula>
    </cfRule>
  </conditionalFormatting>
  <conditionalFormatting sqref="BP13">
    <cfRule type="cellIs" dxfId="217" priority="12" operator="greaterThan">
      <formula>95%</formula>
    </cfRule>
    <cfRule type="cellIs" dxfId="216" priority="13" operator="greaterThanOrEqual">
      <formula>90%</formula>
    </cfRule>
    <cfRule type="cellIs" dxfId="215" priority="14" operator="lessThan">
      <formula>89.99%</formula>
    </cfRule>
  </conditionalFormatting>
  <conditionalFormatting sqref="BP16">
    <cfRule type="cellIs" dxfId="214" priority="9" operator="greaterThan">
      <formula>95%</formula>
    </cfRule>
    <cfRule type="cellIs" dxfId="213" priority="10" operator="greaterThanOrEqual">
      <formula>90%</formula>
    </cfRule>
    <cfRule type="cellIs" dxfId="212" priority="11" operator="lessThan">
      <formula>89.99%</formula>
    </cfRule>
  </conditionalFormatting>
  <conditionalFormatting sqref="BP19">
    <cfRule type="cellIs" dxfId="211" priority="6" operator="greaterThan">
      <formula>95%</formula>
    </cfRule>
    <cfRule type="cellIs" dxfId="210" priority="7" operator="greaterThanOrEqual">
      <formula>90%</formula>
    </cfRule>
    <cfRule type="cellIs" dxfId="209" priority="8" operator="lessThan">
      <formula>89.99%</formula>
    </cfRule>
  </conditionalFormatting>
  <conditionalFormatting sqref="BP22">
    <cfRule type="cellIs" dxfId="208" priority="1" operator="greaterThanOrEqual">
      <formula>100%</formula>
    </cfRule>
    <cfRule type="cellIs" dxfId="207" priority="2" operator="lessThan">
      <formula>99.99%</formula>
    </cfRule>
  </conditionalFormatting>
  <conditionalFormatting sqref="BP25">
    <cfRule type="cellIs" dxfId="206" priority="3" operator="greaterThan">
      <formula>95%</formula>
    </cfRule>
    <cfRule type="cellIs" dxfId="205" priority="4" operator="greaterThanOrEqual">
      <formula>90%</formula>
    </cfRule>
    <cfRule type="cellIs" dxfId="20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63D5F2D-BBF3-47B3-A210-7CEC2B2414A7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610FF-7CB2-4B5C-BBE2-995258E5A471}">
  <sheetPr>
    <tabColor rgb="FFB8006E"/>
  </sheetPr>
  <dimension ref="A1:CB48"/>
  <sheetViews>
    <sheetView showGridLines="0" topLeftCell="AQ5" zoomScale="70" zoomScaleNormal="70" workbookViewId="0">
      <selection activeCell="AE19" sqref="AE19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13</v>
      </c>
      <c r="F2" s="85" t="s">
        <v>20</v>
      </c>
      <c r="G2" s="85"/>
      <c r="H2" s="22">
        <v>91351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93</v>
      </c>
      <c r="K10" s="25">
        <v>93</v>
      </c>
      <c r="L10" s="25">
        <v>60</v>
      </c>
      <c r="M10" s="25">
        <v>92</v>
      </c>
      <c r="N10" s="25">
        <v>82</v>
      </c>
      <c r="O10" s="25">
        <v>100</v>
      </c>
      <c r="P10" s="25">
        <v>95</v>
      </c>
      <c r="Q10" s="25">
        <v>92</v>
      </c>
      <c r="R10" s="25">
        <v>77</v>
      </c>
      <c r="S10" s="25">
        <v>99</v>
      </c>
      <c r="T10" s="25">
        <v>111</v>
      </c>
      <c r="U10" s="25">
        <v>87</v>
      </c>
      <c r="V10" s="25">
        <v>113</v>
      </c>
      <c r="W10" s="25">
        <v>116</v>
      </c>
      <c r="X10" s="25">
        <v>104</v>
      </c>
      <c r="Y10" s="25">
        <v>98</v>
      </c>
      <c r="Z10" s="25">
        <v>77</v>
      </c>
      <c r="AA10" s="25">
        <v>25</v>
      </c>
      <c r="AB10" s="25">
        <v>74</v>
      </c>
      <c r="AC10" s="25">
        <v>175</v>
      </c>
      <c r="AD10" s="25">
        <v>199</v>
      </c>
      <c r="AE10" s="25">
        <v>201</v>
      </c>
      <c r="AF10" s="25">
        <v>217</v>
      </c>
      <c r="AG10" s="25">
        <v>217</v>
      </c>
      <c r="AH10" s="25">
        <v>69</v>
      </c>
      <c r="AI10" s="25">
        <v>66</v>
      </c>
      <c r="AJ10" s="25">
        <v>82</v>
      </c>
      <c r="AK10" s="25">
        <v>90</v>
      </c>
      <c r="AL10" s="25">
        <v>4</v>
      </c>
      <c r="AM10" s="25">
        <v>41</v>
      </c>
      <c r="AN10" s="25">
        <v>44</v>
      </c>
      <c r="AO10" s="25">
        <v>38</v>
      </c>
      <c r="AP10" s="25">
        <v>47</v>
      </c>
      <c r="AQ10" s="25">
        <v>11</v>
      </c>
      <c r="AR10" s="25">
        <v>34</v>
      </c>
      <c r="AS10" s="25">
        <v>44</v>
      </c>
      <c r="AT10" s="25">
        <v>28</v>
      </c>
      <c r="AU10" s="25">
        <v>51</v>
      </c>
      <c r="AV10" s="25">
        <v>35</v>
      </c>
      <c r="AW10" s="25">
        <v>43</v>
      </c>
      <c r="AX10" s="25">
        <v>56</v>
      </c>
      <c r="AY10" s="25">
        <v>31</v>
      </c>
      <c r="AZ10" s="25">
        <v>0</v>
      </c>
      <c r="BA10" s="25">
        <v>0</v>
      </c>
      <c r="BB10" s="25">
        <v>0</v>
      </c>
      <c r="BC10" s="25">
        <v>56</v>
      </c>
      <c r="BD10" s="25">
        <v>111</v>
      </c>
      <c r="BE10" s="25">
        <v>136</v>
      </c>
      <c r="BF10" s="25">
        <v>132</v>
      </c>
      <c r="BG10" s="25">
        <v>132</v>
      </c>
      <c r="BH10" s="25">
        <v>130</v>
      </c>
      <c r="BI10" s="25">
        <v>120</v>
      </c>
      <c r="BJ10" s="25">
        <v>126</v>
      </c>
      <c r="BK10" s="25">
        <v>130</v>
      </c>
      <c r="BL10" s="25">
        <v>138</v>
      </c>
      <c r="BM10" s="25">
        <v>124</v>
      </c>
      <c r="BN10" s="25">
        <v>132</v>
      </c>
      <c r="BO10" s="25">
        <v>117</v>
      </c>
      <c r="BP10" s="93">
        <f>IFERROR(SUM(I10:BO10)/SUM(I11:BO11),0)</f>
        <v>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93</v>
      </c>
      <c r="K11" s="41">
        <v>93</v>
      </c>
      <c r="L11" s="41">
        <v>60</v>
      </c>
      <c r="M11" s="41">
        <v>92</v>
      </c>
      <c r="N11" s="41">
        <v>82</v>
      </c>
      <c r="O11" s="41">
        <v>100</v>
      </c>
      <c r="P11" s="41">
        <v>95</v>
      </c>
      <c r="Q11" s="41">
        <v>92</v>
      </c>
      <c r="R11" s="41">
        <v>77</v>
      </c>
      <c r="S11" s="41">
        <v>99</v>
      </c>
      <c r="T11" s="41">
        <v>111</v>
      </c>
      <c r="U11" s="41">
        <v>87</v>
      </c>
      <c r="V11" s="41">
        <v>113</v>
      </c>
      <c r="W11" s="41">
        <v>116</v>
      </c>
      <c r="X11" s="41">
        <v>104</v>
      </c>
      <c r="Y11" s="41">
        <v>98</v>
      </c>
      <c r="Z11" s="41">
        <v>77</v>
      </c>
      <c r="AA11" s="41">
        <v>25</v>
      </c>
      <c r="AB11" s="41">
        <v>74</v>
      </c>
      <c r="AC11" s="41">
        <v>175</v>
      </c>
      <c r="AD11" s="41">
        <v>199</v>
      </c>
      <c r="AE11" s="41">
        <v>201</v>
      </c>
      <c r="AF11" s="41">
        <v>217</v>
      </c>
      <c r="AG11" s="41">
        <v>217</v>
      </c>
      <c r="AH11" s="41">
        <v>69</v>
      </c>
      <c r="AI11" s="41">
        <v>66</v>
      </c>
      <c r="AJ11" s="41">
        <v>82</v>
      </c>
      <c r="AK11" s="41">
        <v>90</v>
      </c>
      <c r="AL11" s="41">
        <v>4</v>
      </c>
      <c r="AM11" s="41">
        <v>41</v>
      </c>
      <c r="AN11" s="41">
        <v>44</v>
      </c>
      <c r="AO11" s="41">
        <v>38</v>
      </c>
      <c r="AP11" s="41">
        <v>47</v>
      </c>
      <c r="AQ11" s="41">
        <v>11</v>
      </c>
      <c r="AR11" s="41">
        <v>34</v>
      </c>
      <c r="AS11" s="41">
        <v>44</v>
      </c>
      <c r="AT11" s="41">
        <v>28</v>
      </c>
      <c r="AU11" s="41">
        <v>51</v>
      </c>
      <c r="AV11" s="41">
        <v>35</v>
      </c>
      <c r="AW11" s="41">
        <v>43</v>
      </c>
      <c r="AX11" s="41">
        <v>56</v>
      </c>
      <c r="AY11" s="41">
        <v>31</v>
      </c>
      <c r="AZ11" s="41">
        <v>0</v>
      </c>
      <c r="BA11" s="41">
        <v>0</v>
      </c>
      <c r="BB11" s="41">
        <v>0</v>
      </c>
      <c r="BC11" s="41">
        <v>56</v>
      </c>
      <c r="BD11" s="41">
        <v>111</v>
      </c>
      <c r="BE11" s="41">
        <v>136</v>
      </c>
      <c r="BF11" s="41">
        <v>132</v>
      </c>
      <c r="BG11" s="41">
        <v>132</v>
      </c>
      <c r="BH11" s="41">
        <v>130</v>
      </c>
      <c r="BI11" s="41">
        <v>120</v>
      </c>
      <c r="BJ11" s="41">
        <v>126</v>
      </c>
      <c r="BK11" s="41">
        <v>130</v>
      </c>
      <c r="BL11" s="41">
        <v>138</v>
      </c>
      <c r="BM11" s="41">
        <v>124</v>
      </c>
      <c r="BN11" s="41">
        <v>132</v>
      </c>
      <c r="BO11" s="41">
        <v>117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902</v>
      </c>
      <c r="K13" s="25">
        <v>904</v>
      </c>
      <c r="L13" s="25">
        <v>581</v>
      </c>
      <c r="M13" s="25">
        <v>888</v>
      </c>
      <c r="N13" s="25">
        <v>800</v>
      </c>
      <c r="O13" s="25">
        <v>972</v>
      </c>
      <c r="P13" s="25">
        <v>934</v>
      </c>
      <c r="Q13" s="25">
        <v>892</v>
      </c>
      <c r="R13" s="25">
        <v>752</v>
      </c>
      <c r="S13" s="25">
        <v>962</v>
      </c>
      <c r="T13" s="25">
        <v>1082</v>
      </c>
      <c r="U13" s="25">
        <v>851</v>
      </c>
      <c r="V13" s="25">
        <v>1112</v>
      </c>
      <c r="W13" s="25">
        <v>1145</v>
      </c>
      <c r="X13" s="25">
        <v>1023</v>
      </c>
      <c r="Y13" s="25">
        <v>955</v>
      </c>
      <c r="Z13" s="25">
        <v>756</v>
      </c>
      <c r="AA13" s="25">
        <v>241</v>
      </c>
      <c r="AB13" s="25">
        <v>727</v>
      </c>
      <c r="AC13" s="25">
        <v>1722</v>
      </c>
      <c r="AD13" s="25">
        <v>1946</v>
      </c>
      <c r="AE13" s="25">
        <v>1988</v>
      </c>
      <c r="AF13" s="25">
        <v>2147</v>
      </c>
      <c r="AG13" s="25">
        <v>2136</v>
      </c>
      <c r="AH13" s="25">
        <v>686</v>
      </c>
      <c r="AI13" s="25">
        <v>659</v>
      </c>
      <c r="AJ13" s="25">
        <v>815</v>
      </c>
      <c r="AK13" s="25">
        <v>899</v>
      </c>
      <c r="AL13" s="25">
        <v>31</v>
      </c>
      <c r="AM13" s="25">
        <v>402</v>
      </c>
      <c r="AN13" s="25">
        <v>433</v>
      </c>
      <c r="AO13" s="25">
        <v>379</v>
      </c>
      <c r="AP13" s="25">
        <v>463</v>
      </c>
      <c r="AQ13" s="25">
        <v>101</v>
      </c>
      <c r="AR13" s="25">
        <v>337</v>
      </c>
      <c r="AS13" s="25">
        <v>438</v>
      </c>
      <c r="AT13" s="25">
        <v>271</v>
      </c>
      <c r="AU13" s="25">
        <v>501</v>
      </c>
      <c r="AV13" s="25">
        <v>347</v>
      </c>
      <c r="AW13" s="25">
        <v>425</v>
      </c>
      <c r="AX13" s="25">
        <v>551</v>
      </c>
      <c r="AY13" s="25">
        <v>307</v>
      </c>
      <c r="AZ13" s="25">
        <v>0</v>
      </c>
      <c r="BA13" s="25">
        <v>0</v>
      </c>
      <c r="BB13" s="25">
        <v>0</v>
      </c>
      <c r="BC13" s="25">
        <v>556</v>
      </c>
      <c r="BD13" s="25">
        <v>1084</v>
      </c>
      <c r="BE13" s="25">
        <v>1321</v>
      </c>
      <c r="BF13" s="25">
        <v>1277</v>
      </c>
      <c r="BG13" s="25">
        <v>1287</v>
      </c>
      <c r="BH13" s="25">
        <v>1280</v>
      </c>
      <c r="BI13" s="25">
        <v>1169</v>
      </c>
      <c r="BJ13" s="25">
        <v>1232</v>
      </c>
      <c r="BK13" s="25">
        <v>1266</v>
      </c>
      <c r="BL13" s="25">
        <v>1341</v>
      </c>
      <c r="BM13" s="25">
        <v>1205</v>
      </c>
      <c r="BN13" s="25">
        <v>1290</v>
      </c>
      <c r="BO13" s="25">
        <v>1127</v>
      </c>
      <c r="BP13" s="93">
        <f>IFERROR(SUM(I13:BO13)/SUM(I14:BO14),0)</f>
        <v>0.99762080892496552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902</v>
      </c>
      <c r="K14" s="41">
        <v>906</v>
      </c>
      <c r="L14" s="41">
        <v>583</v>
      </c>
      <c r="M14" s="41">
        <v>891</v>
      </c>
      <c r="N14" s="41">
        <v>800</v>
      </c>
      <c r="O14" s="41">
        <v>976</v>
      </c>
      <c r="P14" s="41">
        <v>934</v>
      </c>
      <c r="Q14" s="41">
        <v>894</v>
      </c>
      <c r="R14" s="41">
        <v>753</v>
      </c>
      <c r="S14" s="41">
        <v>964</v>
      </c>
      <c r="T14" s="41">
        <v>1088</v>
      </c>
      <c r="U14" s="41">
        <v>851</v>
      </c>
      <c r="V14" s="41">
        <v>1114</v>
      </c>
      <c r="W14" s="41">
        <v>1147</v>
      </c>
      <c r="X14" s="41">
        <v>1024</v>
      </c>
      <c r="Y14" s="41">
        <v>959</v>
      </c>
      <c r="Z14" s="41">
        <v>756</v>
      </c>
      <c r="AA14" s="41">
        <v>241</v>
      </c>
      <c r="AB14" s="41">
        <v>729</v>
      </c>
      <c r="AC14" s="41">
        <v>1725</v>
      </c>
      <c r="AD14" s="41">
        <v>1951</v>
      </c>
      <c r="AE14" s="41">
        <v>1992</v>
      </c>
      <c r="AF14" s="41">
        <v>2149</v>
      </c>
      <c r="AG14" s="41">
        <v>2158</v>
      </c>
      <c r="AH14" s="41">
        <v>687</v>
      </c>
      <c r="AI14" s="41">
        <v>659</v>
      </c>
      <c r="AJ14" s="41">
        <v>816</v>
      </c>
      <c r="AK14" s="41">
        <v>900</v>
      </c>
      <c r="AL14" s="41">
        <v>31</v>
      </c>
      <c r="AM14" s="41">
        <v>402</v>
      </c>
      <c r="AN14" s="41">
        <v>433</v>
      </c>
      <c r="AO14" s="41">
        <v>380</v>
      </c>
      <c r="AP14" s="41">
        <v>464</v>
      </c>
      <c r="AQ14" s="41">
        <v>101</v>
      </c>
      <c r="AR14" s="41">
        <v>337</v>
      </c>
      <c r="AS14" s="41">
        <v>438</v>
      </c>
      <c r="AT14" s="41">
        <v>271</v>
      </c>
      <c r="AU14" s="41">
        <v>501</v>
      </c>
      <c r="AV14" s="41">
        <v>347</v>
      </c>
      <c r="AW14" s="41">
        <v>425</v>
      </c>
      <c r="AX14" s="41">
        <v>551</v>
      </c>
      <c r="AY14" s="41">
        <v>307</v>
      </c>
      <c r="AZ14" s="41">
        <v>0</v>
      </c>
      <c r="BA14" s="41">
        <v>0</v>
      </c>
      <c r="BB14" s="41">
        <v>0</v>
      </c>
      <c r="BC14" s="41">
        <v>558</v>
      </c>
      <c r="BD14" s="41">
        <v>1088</v>
      </c>
      <c r="BE14" s="41">
        <v>1322</v>
      </c>
      <c r="BF14" s="41">
        <v>1279</v>
      </c>
      <c r="BG14" s="41">
        <v>1290</v>
      </c>
      <c r="BH14" s="41">
        <v>1282</v>
      </c>
      <c r="BI14" s="41">
        <v>1171</v>
      </c>
      <c r="BJ14" s="41">
        <v>1236</v>
      </c>
      <c r="BK14" s="41">
        <v>1268</v>
      </c>
      <c r="BL14" s="41">
        <v>1345</v>
      </c>
      <c r="BM14" s="41">
        <v>1212</v>
      </c>
      <c r="BN14" s="41">
        <v>1292</v>
      </c>
      <c r="BO14" s="41">
        <v>1137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1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1</v>
      </c>
      <c r="AQ16" s="25">
        <v>0</v>
      </c>
      <c r="AR16" s="25">
        <v>1</v>
      </c>
      <c r="AS16" s="25">
        <v>1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1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1</v>
      </c>
      <c r="AQ17" s="41">
        <v>0</v>
      </c>
      <c r="AR17" s="41">
        <v>1</v>
      </c>
      <c r="AS17" s="41">
        <v>1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882</v>
      </c>
      <c r="K19" s="25">
        <v>994</v>
      </c>
      <c r="L19" s="25">
        <v>445</v>
      </c>
      <c r="M19" s="25">
        <v>982</v>
      </c>
      <c r="N19" s="25">
        <v>722</v>
      </c>
      <c r="O19" s="25">
        <v>800</v>
      </c>
      <c r="P19" s="25">
        <v>1138</v>
      </c>
      <c r="Q19" s="25">
        <v>965</v>
      </c>
      <c r="R19" s="25">
        <v>814</v>
      </c>
      <c r="S19" s="25">
        <v>700</v>
      </c>
      <c r="T19" s="25">
        <v>1145</v>
      </c>
      <c r="U19" s="25">
        <v>884</v>
      </c>
      <c r="V19" s="25">
        <v>1097</v>
      </c>
      <c r="W19" s="25">
        <v>855</v>
      </c>
      <c r="X19" s="25">
        <v>1349</v>
      </c>
      <c r="Y19" s="25">
        <v>932</v>
      </c>
      <c r="Z19" s="25">
        <v>633</v>
      </c>
      <c r="AA19" s="25">
        <v>226</v>
      </c>
      <c r="AB19" s="25">
        <v>578</v>
      </c>
      <c r="AC19" s="25">
        <v>1176</v>
      </c>
      <c r="AD19" s="25">
        <v>1637</v>
      </c>
      <c r="AE19" s="25">
        <v>1562</v>
      </c>
      <c r="AF19" s="25">
        <v>1786</v>
      </c>
      <c r="AG19" s="25">
        <v>1540</v>
      </c>
      <c r="AH19" s="25">
        <v>434</v>
      </c>
      <c r="AI19" s="25">
        <v>2011</v>
      </c>
      <c r="AJ19" s="25">
        <v>1842</v>
      </c>
      <c r="AK19" s="25">
        <v>873</v>
      </c>
      <c r="AL19" s="25">
        <v>0</v>
      </c>
      <c r="AM19" s="25">
        <v>615</v>
      </c>
      <c r="AN19" s="25">
        <v>432</v>
      </c>
      <c r="AO19" s="25">
        <v>358</v>
      </c>
      <c r="AP19" s="25">
        <v>348</v>
      </c>
      <c r="AQ19" s="25">
        <v>66</v>
      </c>
      <c r="AR19" s="25">
        <v>507</v>
      </c>
      <c r="AS19" s="25">
        <v>460</v>
      </c>
      <c r="AT19" s="25">
        <v>250</v>
      </c>
      <c r="AU19" s="25">
        <v>472</v>
      </c>
      <c r="AV19" s="25">
        <v>349</v>
      </c>
      <c r="AW19" s="25">
        <v>439</v>
      </c>
      <c r="AX19" s="25">
        <v>520</v>
      </c>
      <c r="AY19" s="25">
        <v>183</v>
      </c>
      <c r="AZ19" s="25">
        <v>371</v>
      </c>
      <c r="BA19" s="25">
        <v>0</v>
      </c>
      <c r="BB19" s="25">
        <v>0</v>
      </c>
      <c r="BC19" s="25">
        <v>311</v>
      </c>
      <c r="BD19" s="25">
        <v>714</v>
      </c>
      <c r="BE19" s="25">
        <v>1316</v>
      </c>
      <c r="BF19" s="25">
        <v>1301</v>
      </c>
      <c r="BG19" s="25">
        <v>1277</v>
      </c>
      <c r="BH19" s="25">
        <v>1326</v>
      </c>
      <c r="BI19" s="25">
        <v>1177</v>
      </c>
      <c r="BJ19" s="25">
        <v>1200</v>
      </c>
      <c r="BK19" s="25">
        <v>1292</v>
      </c>
      <c r="BL19" s="25">
        <v>1042</v>
      </c>
      <c r="BM19" s="25">
        <v>1503</v>
      </c>
      <c r="BN19" s="25">
        <v>1283</v>
      </c>
      <c r="BO19" s="25">
        <v>1211</v>
      </c>
      <c r="BP19" s="93">
        <f>IFERROR(SUM(I19:BO19)/SUM(I20:BO20),0)</f>
        <v>0.98970664954452425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882</v>
      </c>
      <c r="K20" s="41">
        <v>994</v>
      </c>
      <c r="L20" s="41">
        <v>445</v>
      </c>
      <c r="M20" s="41">
        <v>982</v>
      </c>
      <c r="N20" s="41">
        <v>722</v>
      </c>
      <c r="O20" s="41">
        <v>800</v>
      </c>
      <c r="P20" s="41">
        <v>1138</v>
      </c>
      <c r="Q20" s="41">
        <v>965</v>
      </c>
      <c r="R20" s="41">
        <v>814</v>
      </c>
      <c r="S20" s="41">
        <v>700</v>
      </c>
      <c r="T20" s="41">
        <v>1145</v>
      </c>
      <c r="U20" s="41">
        <v>884</v>
      </c>
      <c r="V20" s="41">
        <v>1097</v>
      </c>
      <c r="W20" s="41">
        <v>855</v>
      </c>
      <c r="X20" s="41">
        <v>1349</v>
      </c>
      <c r="Y20" s="41">
        <v>932</v>
      </c>
      <c r="Z20" s="41">
        <v>633</v>
      </c>
      <c r="AA20" s="41">
        <v>226</v>
      </c>
      <c r="AB20" s="41">
        <v>578</v>
      </c>
      <c r="AC20" s="41">
        <v>1176</v>
      </c>
      <c r="AD20" s="41">
        <v>2150</v>
      </c>
      <c r="AE20" s="41">
        <v>1562</v>
      </c>
      <c r="AF20" s="41">
        <v>1786</v>
      </c>
      <c r="AG20" s="41">
        <v>1540</v>
      </c>
      <c r="AH20" s="41">
        <v>434</v>
      </c>
      <c r="AI20" s="41">
        <v>2011</v>
      </c>
      <c r="AJ20" s="41">
        <v>1842</v>
      </c>
      <c r="AK20" s="41">
        <v>873</v>
      </c>
      <c r="AL20" s="41">
        <v>0</v>
      </c>
      <c r="AM20" s="41">
        <v>615</v>
      </c>
      <c r="AN20" s="41">
        <v>432</v>
      </c>
      <c r="AO20" s="41">
        <v>358</v>
      </c>
      <c r="AP20" s="41">
        <v>348</v>
      </c>
      <c r="AQ20" s="41">
        <v>66</v>
      </c>
      <c r="AR20" s="41">
        <v>507</v>
      </c>
      <c r="AS20" s="41">
        <v>460</v>
      </c>
      <c r="AT20" s="41">
        <v>250</v>
      </c>
      <c r="AU20" s="41">
        <v>472</v>
      </c>
      <c r="AV20" s="41">
        <v>349</v>
      </c>
      <c r="AW20" s="41">
        <v>439</v>
      </c>
      <c r="AX20" s="41">
        <v>520</v>
      </c>
      <c r="AY20" s="41">
        <v>183</v>
      </c>
      <c r="AZ20" s="41">
        <v>371</v>
      </c>
      <c r="BA20" s="41">
        <v>0</v>
      </c>
      <c r="BB20" s="41">
        <v>0</v>
      </c>
      <c r="BC20" s="41">
        <v>311</v>
      </c>
      <c r="BD20" s="41">
        <v>714</v>
      </c>
      <c r="BE20" s="41">
        <v>1316</v>
      </c>
      <c r="BF20" s="41">
        <v>1301</v>
      </c>
      <c r="BG20" s="41">
        <v>1277</v>
      </c>
      <c r="BH20" s="41">
        <v>1326</v>
      </c>
      <c r="BI20" s="41">
        <v>1177</v>
      </c>
      <c r="BJ20" s="41">
        <v>1200</v>
      </c>
      <c r="BK20" s="41">
        <v>1292</v>
      </c>
      <c r="BL20" s="41">
        <v>1042</v>
      </c>
      <c r="BM20" s="41">
        <v>1503</v>
      </c>
      <c r="BN20" s="41">
        <v>1283</v>
      </c>
      <c r="BO20" s="41">
        <v>1211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1845</v>
      </c>
      <c r="K22" s="25">
        <v>1944</v>
      </c>
      <c r="L22" s="25">
        <v>1520</v>
      </c>
      <c r="M22" s="25">
        <v>1780</v>
      </c>
      <c r="N22" s="25">
        <v>1674</v>
      </c>
      <c r="O22" s="25">
        <v>1659</v>
      </c>
      <c r="P22" s="25">
        <v>1888</v>
      </c>
      <c r="Q22" s="25">
        <v>1965</v>
      </c>
      <c r="R22" s="25">
        <v>2001</v>
      </c>
      <c r="S22" s="25">
        <v>1745</v>
      </c>
      <c r="T22" s="25">
        <v>2004</v>
      </c>
      <c r="U22" s="25">
        <v>1896</v>
      </c>
      <c r="V22" s="25">
        <v>2029</v>
      </c>
      <c r="W22" s="25">
        <v>1901</v>
      </c>
      <c r="X22" s="25">
        <v>2249</v>
      </c>
      <c r="Y22" s="25">
        <v>2112</v>
      </c>
      <c r="Z22" s="25">
        <v>2469</v>
      </c>
      <c r="AA22" s="25">
        <v>2635</v>
      </c>
      <c r="AB22" s="25">
        <v>2786</v>
      </c>
      <c r="AC22" s="25">
        <v>2308</v>
      </c>
      <c r="AD22" s="25">
        <v>2821</v>
      </c>
      <c r="AE22" s="25">
        <v>2546</v>
      </c>
      <c r="AF22" s="25">
        <v>2386</v>
      </c>
      <c r="AG22" s="25">
        <v>3309</v>
      </c>
      <c r="AH22" s="25">
        <v>3659</v>
      </c>
      <c r="AI22" s="25">
        <v>4197</v>
      </c>
      <c r="AJ22" s="25">
        <v>2782</v>
      </c>
      <c r="AK22" s="25">
        <v>2263</v>
      </c>
      <c r="AL22" s="25">
        <v>2149</v>
      </c>
      <c r="AM22" s="25">
        <v>1799</v>
      </c>
      <c r="AN22" s="25">
        <v>1414</v>
      </c>
      <c r="AO22" s="25">
        <v>1255</v>
      </c>
      <c r="AP22" s="25">
        <v>1051</v>
      </c>
      <c r="AQ22" s="25">
        <v>369</v>
      </c>
      <c r="AR22" s="25">
        <v>567</v>
      </c>
      <c r="AS22" s="25">
        <v>705</v>
      </c>
      <c r="AT22" s="25">
        <v>706</v>
      </c>
      <c r="AU22" s="25">
        <v>674</v>
      </c>
      <c r="AV22" s="25">
        <v>760</v>
      </c>
      <c r="AW22" s="25">
        <v>728</v>
      </c>
      <c r="AX22" s="25">
        <v>863</v>
      </c>
      <c r="AY22" s="25">
        <v>895</v>
      </c>
      <c r="AZ22" s="25">
        <v>880</v>
      </c>
      <c r="BA22" s="25">
        <v>368</v>
      </c>
      <c r="BB22" s="25">
        <v>0</v>
      </c>
      <c r="BC22" s="25">
        <v>1174</v>
      </c>
      <c r="BD22" s="25">
        <v>1514</v>
      </c>
      <c r="BE22" s="25">
        <v>2097</v>
      </c>
      <c r="BF22" s="25">
        <v>2271</v>
      </c>
      <c r="BG22" s="25">
        <v>2334</v>
      </c>
      <c r="BH22" s="25">
        <v>2334</v>
      </c>
      <c r="BI22" s="25">
        <v>2275</v>
      </c>
      <c r="BJ22" s="25">
        <v>2293</v>
      </c>
      <c r="BK22" s="25">
        <v>2388</v>
      </c>
      <c r="BL22" s="25">
        <v>2164</v>
      </c>
      <c r="BM22" s="25">
        <v>2401</v>
      </c>
      <c r="BN22" s="25">
        <v>2412</v>
      </c>
      <c r="BO22" s="25">
        <v>2333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1845</v>
      </c>
      <c r="K23" s="41">
        <v>1944</v>
      </c>
      <c r="L23" s="41">
        <v>1520</v>
      </c>
      <c r="M23" s="41">
        <v>1780</v>
      </c>
      <c r="N23" s="41">
        <v>1674</v>
      </c>
      <c r="O23" s="41">
        <v>1659</v>
      </c>
      <c r="P23" s="41">
        <v>1888</v>
      </c>
      <c r="Q23" s="41">
        <v>1965</v>
      </c>
      <c r="R23" s="41">
        <v>2001</v>
      </c>
      <c r="S23" s="41">
        <v>1745</v>
      </c>
      <c r="T23" s="41">
        <v>2004</v>
      </c>
      <c r="U23" s="41">
        <v>1896</v>
      </c>
      <c r="V23" s="41">
        <v>2029</v>
      </c>
      <c r="W23" s="41">
        <v>1901</v>
      </c>
      <c r="X23" s="41">
        <v>2249</v>
      </c>
      <c r="Y23" s="41">
        <v>2112</v>
      </c>
      <c r="Z23" s="41">
        <v>2469</v>
      </c>
      <c r="AA23" s="41">
        <v>2635</v>
      </c>
      <c r="AB23" s="41">
        <v>2786</v>
      </c>
      <c r="AC23" s="41">
        <v>2308</v>
      </c>
      <c r="AD23" s="41">
        <v>2821</v>
      </c>
      <c r="AE23" s="41">
        <v>2546</v>
      </c>
      <c r="AF23" s="41">
        <v>2386</v>
      </c>
      <c r="AG23" s="41">
        <v>3309</v>
      </c>
      <c r="AH23" s="41">
        <v>3659</v>
      </c>
      <c r="AI23" s="41">
        <v>4197</v>
      </c>
      <c r="AJ23" s="41">
        <v>2782</v>
      </c>
      <c r="AK23" s="41">
        <v>2263</v>
      </c>
      <c r="AL23" s="41">
        <v>2149</v>
      </c>
      <c r="AM23" s="41">
        <v>1799</v>
      </c>
      <c r="AN23" s="41">
        <v>1414</v>
      </c>
      <c r="AO23" s="41">
        <v>1255</v>
      </c>
      <c r="AP23" s="41">
        <v>1051</v>
      </c>
      <c r="AQ23" s="41">
        <v>369</v>
      </c>
      <c r="AR23" s="41">
        <v>567</v>
      </c>
      <c r="AS23" s="41">
        <v>705</v>
      </c>
      <c r="AT23" s="41">
        <v>706</v>
      </c>
      <c r="AU23" s="41">
        <v>674</v>
      </c>
      <c r="AV23" s="41">
        <v>760</v>
      </c>
      <c r="AW23" s="41">
        <v>728</v>
      </c>
      <c r="AX23" s="41">
        <v>863</v>
      </c>
      <c r="AY23" s="41">
        <v>895</v>
      </c>
      <c r="AZ23" s="41">
        <v>880</v>
      </c>
      <c r="BA23" s="41">
        <v>368</v>
      </c>
      <c r="BB23" s="41">
        <v>0</v>
      </c>
      <c r="BC23" s="41">
        <v>1174</v>
      </c>
      <c r="BD23" s="41">
        <v>1514</v>
      </c>
      <c r="BE23" s="41">
        <v>2097</v>
      </c>
      <c r="BF23" s="41">
        <v>2271</v>
      </c>
      <c r="BG23" s="41">
        <v>2334</v>
      </c>
      <c r="BH23" s="41">
        <v>2334</v>
      </c>
      <c r="BI23" s="41">
        <v>2275</v>
      </c>
      <c r="BJ23" s="41">
        <v>2293</v>
      </c>
      <c r="BK23" s="41">
        <v>2388</v>
      </c>
      <c r="BL23" s="41">
        <v>2164</v>
      </c>
      <c r="BM23" s="41">
        <v>2401</v>
      </c>
      <c r="BN23" s="41">
        <v>2412</v>
      </c>
      <c r="BO23" s="41">
        <v>2333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940</v>
      </c>
      <c r="K25" s="25">
        <v>880</v>
      </c>
      <c r="L25" s="25">
        <v>869</v>
      </c>
      <c r="M25" s="25">
        <v>722</v>
      </c>
      <c r="N25" s="25">
        <v>828</v>
      </c>
      <c r="O25" s="25">
        <v>815</v>
      </c>
      <c r="P25" s="25">
        <v>891</v>
      </c>
      <c r="Q25" s="25">
        <v>888</v>
      </c>
      <c r="R25" s="25">
        <v>778</v>
      </c>
      <c r="S25" s="25">
        <v>956</v>
      </c>
      <c r="T25" s="25">
        <v>886</v>
      </c>
      <c r="U25" s="25">
        <v>992</v>
      </c>
      <c r="V25" s="25">
        <v>954</v>
      </c>
      <c r="W25" s="25">
        <v>983</v>
      </c>
      <c r="X25" s="25">
        <v>1001</v>
      </c>
      <c r="Y25" s="25">
        <v>1069</v>
      </c>
      <c r="Z25" s="25">
        <v>271</v>
      </c>
      <c r="AA25" s="25">
        <v>60</v>
      </c>
      <c r="AB25" s="25">
        <v>427</v>
      </c>
      <c r="AC25" s="25">
        <v>1654</v>
      </c>
      <c r="AD25" s="25">
        <v>1637</v>
      </c>
      <c r="AE25" s="25">
        <v>1837</v>
      </c>
      <c r="AF25" s="25">
        <v>1945</v>
      </c>
      <c r="AG25" s="25">
        <v>602</v>
      </c>
      <c r="AH25" s="25">
        <v>84</v>
      </c>
      <c r="AI25" s="25">
        <v>1473</v>
      </c>
      <c r="AJ25" s="25">
        <v>3257</v>
      </c>
      <c r="AK25" s="25">
        <v>1328</v>
      </c>
      <c r="AL25" s="25">
        <v>114</v>
      </c>
      <c r="AM25" s="25">
        <v>965</v>
      </c>
      <c r="AN25" s="25">
        <v>817</v>
      </c>
      <c r="AO25" s="25">
        <v>517</v>
      </c>
      <c r="AP25" s="25">
        <v>543</v>
      </c>
      <c r="AQ25" s="25">
        <v>113</v>
      </c>
      <c r="AR25" s="25">
        <v>309</v>
      </c>
      <c r="AS25" s="25">
        <v>322</v>
      </c>
      <c r="AT25" s="25">
        <v>249</v>
      </c>
      <c r="AU25" s="25">
        <v>504</v>
      </c>
      <c r="AV25" s="25">
        <v>263</v>
      </c>
      <c r="AW25" s="25">
        <v>471</v>
      </c>
      <c r="AX25" s="25">
        <v>385</v>
      </c>
      <c r="AY25" s="25">
        <v>151</v>
      </c>
      <c r="AZ25" s="25">
        <v>386</v>
      </c>
      <c r="BA25" s="25">
        <v>512</v>
      </c>
      <c r="BB25" s="25">
        <v>0</v>
      </c>
      <c r="BC25" s="25">
        <v>101</v>
      </c>
      <c r="BD25" s="25">
        <v>374</v>
      </c>
      <c r="BE25" s="25">
        <v>733</v>
      </c>
      <c r="BF25" s="25">
        <v>1127</v>
      </c>
      <c r="BG25" s="25">
        <v>1214</v>
      </c>
      <c r="BH25" s="25">
        <v>1230</v>
      </c>
      <c r="BI25" s="25">
        <v>1236</v>
      </c>
      <c r="BJ25" s="25">
        <v>1182</v>
      </c>
      <c r="BK25" s="25">
        <v>1197</v>
      </c>
      <c r="BL25" s="25">
        <v>1266</v>
      </c>
      <c r="BM25" s="25">
        <v>1254</v>
      </c>
      <c r="BN25" s="25">
        <v>1272</v>
      </c>
      <c r="BO25" s="25">
        <v>1290</v>
      </c>
      <c r="BP25" s="93">
        <f>IFERROR(SUM(I25:BO25)/SUM(I26:BO26),0)</f>
        <v>0.99983717332899125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940</v>
      </c>
      <c r="K26" s="41">
        <v>880</v>
      </c>
      <c r="L26" s="41">
        <v>869</v>
      </c>
      <c r="M26" s="41">
        <v>722</v>
      </c>
      <c r="N26" s="41">
        <v>828</v>
      </c>
      <c r="O26" s="41">
        <v>815</v>
      </c>
      <c r="P26" s="41">
        <v>891</v>
      </c>
      <c r="Q26" s="41">
        <v>888</v>
      </c>
      <c r="R26" s="41">
        <v>778</v>
      </c>
      <c r="S26" s="41">
        <v>956</v>
      </c>
      <c r="T26" s="41">
        <v>886</v>
      </c>
      <c r="U26" s="41">
        <v>992</v>
      </c>
      <c r="V26" s="41">
        <v>955</v>
      </c>
      <c r="W26" s="41">
        <v>984</v>
      </c>
      <c r="X26" s="41">
        <v>1001</v>
      </c>
      <c r="Y26" s="41">
        <v>1069</v>
      </c>
      <c r="Z26" s="41">
        <v>271</v>
      </c>
      <c r="AA26" s="41">
        <v>60</v>
      </c>
      <c r="AB26" s="41">
        <v>427</v>
      </c>
      <c r="AC26" s="41">
        <v>1654</v>
      </c>
      <c r="AD26" s="41">
        <v>1637</v>
      </c>
      <c r="AE26" s="41">
        <v>1837</v>
      </c>
      <c r="AF26" s="41">
        <v>1945</v>
      </c>
      <c r="AG26" s="41">
        <v>602</v>
      </c>
      <c r="AH26" s="41">
        <v>90</v>
      </c>
      <c r="AI26" s="41">
        <v>1473</v>
      </c>
      <c r="AJ26" s="41">
        <v>3257</v>
      </c>
      <c r="AK26" s="41">
        <v>1328</v>
      </c>
      <c r="AL26" s="41">
        <v>114</v>
      </c>
      <c r="AM26" s="41">
        <v>965</v>
      </c>
      <c r="AN26" s="41">
        <v>817</v>
      </c>
      <c r="AO26" s="41">
        <v>517</v>
      </c>
      <c r="AP26" s="41">
        <v>543</v>
      </c>
      <c r="AQ26" s="41">
        <v>113</v>
      </c>
      <c r="AR26" s="41">
        <v>309</v>
      </c>
      <c r="AS26" s="41">
        <v>322</v>
      </c>
      <c r="AT26" s="41">
        <v>249</v>
      </c>
      <c r="AU26" s="41">
        <v>504</v>
      </c>
      <c r="AV26" s="41">
        <v>263</v>
      </c>
      <c r="AW26" s="41">
        <v>471</v>
      </c>
      <c r="AX26" s="41">
        <v>385</v>
      </c>
      <c r="AY26" s="41">
        <v>151</v>
      </c>
      <c r="AZ26" s="41">
        <v>386</v>
      </c>
      <c r="BA26" s="41">
        <v>512</v>
      </c>
      <c r="BB26" s="41">
        <v>0</v>
      </c>
      <c r="BC26" s="41">
        <v>101</v>
      </c>
      <c r="BD26" s="41">
        <v>374</v>
      </c>
      <c r="BE26" s="41">
        <v>733</v>
      </c>
      <c r="BF26" s="41">
        <v>1127</v>
      </c>
      <c r="BG26" s="41">
        <v>1214</v>
      </c>
      <c r="BH26" s="41">
        <v>1230</v>
      </c>
      <c r="BI26" s="41">
        <v>1236</v>
      </c>
      <c r="BJ26" s="41">
        <v>1182</v>
      </c>
      <c r="BK26" s="41">
        <v>1197</v>
      </c>
      <c r="BL26" s="41">
        <v>1266</v>
      </c>
      <c r="BM26" s="41">
        <v>1254</v>
      </c>
      <c r="BN26" s="41">
        <v>1272</v>
      </c>
      <c r="BO26" s="41">
        <v>1290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F25:F26"/>
    <mergeCell ref="G25:G26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6:G37"/>
    <mergeCell ref="H36:M37"/>
    <mergeCell ref="A24:BP24"/>
    <mergeCell ref="A25:A26"/>
    <mergeCell ref="B25:B26"/>
    <mergeCell ref="C25:C26"/>
    <mergeCell ref="D25:D26"/>
    <mergeCell ref="E25:E26"/>
    <mergeCell ref="BP25:BP26"/>
    <mergeCell ref="I29:L29"/>
    <mergeCell ref="B34:M34"/>
    <mergeCell ref="B35:G35"/>
    <mergeCell ref="H35:M35"/>
  </mergeCells>
  <conditionalFormatting sqref="I21:BO21">
    <cfRule type="colorScale" priority="527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03" priority="18" operator="greaterThan">
      <formula>95%</formula>
    </cfRule>
    <cfRule type="cellIs" dxfId="202" priority="19" operator="greaterThanOrEqual">
      <formula>90%</formula>
    </cfRule>
    <cfRule type="cellIs" dxfId="201" priority="20" operator="lessThan">
      <formula>89.99%</formula>
    </cfRule>
  </conditionalFormatting>
  <conditionalFormatting sqref="BP13">
    <cfRule type="cellIs" dxfId="200" priority="15" operator="greaterThan">
      <formula>95%</formula>
    </cfRule>
    <cfRule type="cellIs" dxfId="199" priority="16" operator="greaterThanOrEqual">
      <formula>90%</formula>
    </cfRule>
    <cfRule type="cellIs" dxfId="198" priority="17" operator="lessThan">
      <formula>89.99%</formula>
    </cfRule>
  </conditionalFormatting>
  <conditionalFormatting sqref="BP16">
    <cfRule type="cellIs" dxfId="197" priority="12" operator="greaterThan">
      <formula>95%</formula>
    </cfRule>
    <cfRule type="cellIs" dxfId="196" priority="13" operator="greaterThanOrEqual">
      <formula>90%</formula>
    </cfRule>
    <cfRule type="cellIs" dxfId="195" priority="14" operator="lessThan">
      <formula>89.99%</formula>
    </cfRule>
  </conditionalFormatting>
  <conditionalFormatting sqref="BP19">
    <cfRule type="cellIs" dxfId="194" priority="9" operator="greaterThan">
      <formula>95%</formula>
    </cfRule>
    <cfRule type="cellIs" dxfId="193" priority="10" operator="greaterThanOrEqual">
      <formula>90%</formula>
    </cfRule>
    <cfRule type="cellIs" dxfId="192" priority="11" operator="lessThan">
      <formula>89.99%</formula>
    </cfRule>
  </conditionalFormatting>
  <conditionalFormatting sqref="BP22">
    <cfRule type="cellIs" dxfId="191" priority="1" operator="greaterThanOrEqual">
      <formula>100%</formula>
    </cfRule>
    <cfRule type="cellIs" dxfId="190" priority="2" operator="lessThan">
      <formula>99.99%</formula>
    </cfRule>
  </conditionalFormatting>
  <conditionalFormatting sqref="BP25">
    <cfRule type="cellIs" dxfId="189" priority="3" operator="greaterThan">
      <formula>95%</formula>
    </cfRule>
    <cfRule type="cellIs" dxfId="188" priority="4" operator="greaterThanOrEqual">
      <formula>90%</formula>
    </cfRule>
    <cfRule type="cellIs" dxfId="18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E7CC7ECA-6DE9-4196-A107-E30B9231882E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E282B-2402-48BE-83CE-040134DF56C2}">
  <sheetPr>
    <tabColor theme="9" tint="-0.499984740745262"/>
  </sheetPr>
  <dimension ref="A1:CB48"/>
  <sheetViews>
    <sheetView showGridLines="0" topLeftCell="AO10" zoomScale="80" zoomScaleNormal="80" workbookViewId="0">
      <selection activeCell="BE31" sqref="BE31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14</v>
      </c>
      <c r="F2" s="85" t="s">
        <v>20</v>
      </c>
      <c r="G2" s="85"/>
      <c r="H2" s="22">
        <v>91451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65</v>
      </c>
      <c r="K10" s="25">
        <v>61</v>
      </c>
      <c r="L10" s="25">
        <v>34</v>
      </c>
      <c r="M10" s="25">
        <v>55</v>
      </c>
      <c r="N10" s="25">
        <v>39</v>
      </c>
      <c r="O10" s="25">
        <v>56</v>
      </c>
      <c r="P10" s="25">
        <v>58</v>
      </c>
      <c r="Q10" s="25">
        <v>55</v>
      </c>
      <c r="R10" s="25">
        <v>57</v>
      </c>
      <c r="S10" s="25">
        <v>64</v>
      </c>
      <c r="T10" s="25">
        <v>79</v>
      </c>
      <c r="U10" s="25">
        <v>59</v>
      </c>
      <c r="V10" s="25">
        <v>80</v>
      </c>
      <c r="W10" s="25">
        <v>76</v>
      </c>
      <c r="X10" s="25">
        <v>69</v>
      </c>
      <c r="Y10" s="25">
        <v>67</v>
      </c>
      <c r="Z10" s="25">
        <v>52</v>
      </c>
      <c r="AA10" s="25">
        <v>17</v>
      </c>
      <c r="AB10" s="25">
        <v>48</v>
      </c>
      <c r="AC10" s="25">
        <v>120</v>
      </c>
      <c r="AD10" s="25">
        <v>123</v>
      </c>
      <c r="AE10" s="25">
        <v>117</v>
      </c>
      <c r="AF10" s="25">
        <v>129</v>
      </c>
      <c r="AG10" s="25">
        <v>136</v>
      </c>
      <c r="AH10" s="25">
        <v>37</v>
      </c>
      <c r="AI10" s="25">
        <v>52</v>
      </c>
      <c r="AJ10" s="25">
        <v>61</v>
      </c>
      <c r="AK10" s="25">
        <v>63</v>
      </c>
      <c r="AL10" s="25">
        <v>36</v>
      </c>
      <c r="AM10" s="25">
        <v>29</v>
      </c>
      <c r="AN10" s="25">
        <v>33</v>
      </c>
      <c r="AO10" s="25">
        <v>32</v>
      </c>
      <c r="AP10" s="25">
        <v>43</v>
      </c>
      <c r="AQ10" s="25">
        <v>7</v>
      </c>
      <c r="AR10" s="25">
        <v>17</v>
      </c>
      <c r="AS10" s="25">
        <v>24</v>
      </c>
      <c r="AT10" s="25">
        <v>11</v>
      </c>
      <c r="AU10" s="25">
        <v>30</v>
      </c>
      <c r="AV10" s="25">
        <v>24</v>
      </c>
      <c r="AW10" s="25">
        <v>31</v>
      </c>
      <c r="AX10" s="25">
        <v>14</v>
      </c>
      <c r="AY10" s="25">
        <v>16</v>
      </c>
      <c r="AZ10" s="25">
        <v>0</v>
      </c>
      <c r="BA10" s="25">
        <v>0</v>
      </c>
      <c r="BB10" s="25">
        <v>0</v>
      </c>
      <c r="BC10" s="25">
        <v>59</v>
      </c>
      <c r="BD10" s="25">
        <v>81</v>
      </c>
      <c r="BE10" s="25">
        <v>97</v>
      </c>
      <c r="BF10" s="25">
        <v>91</v>
      </c>
      <c r="BG10" s="25">
        <v>90</v>
      </c>
      <c r="BH10" s="25">
        <v>92</v>
      </c>
      <c r="BI10" s="25">
        <v>82</v>
      </c>
      <c r="BJ10" s="25">
        <v>93</v>
      </c>
      <c r="BK10" s="25">
        <v>84</v>
      </c>
      <c r="BL10" s="25">
        <v>88</v>
      </c>
      <c r="BM10" s="25">
        <v>80</v>
      </c>
      <c r="BN10" s="25">
        <v>76</v>
      </c>
      <c r="BO10" s="25">
        <v>74</v>
      </c>
      <c r="BP10" s="93">
        <f>IFERROR(SUM(I10:BO10)/SUM(I11:BO11),0)</f>
        <v>0.97421784472769413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68</v>
      </c>
      <c r="K11" s="41">
        <v>63</v>
      </c>
      <c r="L11" s="41">
        <v>41</v>
      </c>
      <c r="M11" s="41">
        <v>60</v>
      </c>
      <c r="N11" s="41">
        <v>43</v>
      </c>
      <c r="O11" s="41">
        <v>59</v>
      </c>
      <c r="P11" s="41">
        <v>59</v>
      </c>
      <c r="Q11" s="41">
        <v>58</v>
      </c>
      <c r="R11" s="41">
        <v>60</v>
      </c>
      <c r="S11" s="41">
        <v>66</v>
      </c>
      <c r="T11" s="41">
        <v>81</v>
      </c>
      <c r="U11" s="41">
        <v>59</v>
      </c>
      <c r="V11" s="41">
        <v>80</v>
      </c>
      <c r="W11" s="41">
        <v>77</v>
      </c>
      <c r="X11" s="41">
        <v>74</v>
      </c>
      <c r="Y11" s="41">
        <v>67</v>
      </c>
      <c r="Z11" s="41">
        <v>53</v>
      </c>
      <c r="AA11" s="41">
        <v>17</v>
      </c>
      <c r="AB11" s="41">
        <v>48</v>
      </c>
      <c r="AC11" s="41">
        <v>123</v>
      </c>
      <c r="AD11" s="41">
        <v>123</v>
      </c>
      <c r="AE11" s="41">
        <v>118</v>
      </c>
      <c r="AF11" s="41">
        <v>133</v>
      </c>
      <c r="AG11" s="41">
        <v>138</v>
      </c>
      <c r="AH11" s="41">
        <v>38</v>
      </c>
      <c r="AI11" s="41">
        <v>52</v>
      </c>
      <c r="AJ11" s="41">
        <v>64</v>
      </c>
      <c r="AK11" s="41">
        <v>64</v>
      </c>
      <c r="AL11" s="41">
        <v>36</v>
      </c>
      <c r="AM11" s="41">
        <v>30</v>
      </c>
      <c r="AN11" s="41">
        <v>33</v>
      </c>
      <c r="AO11" s="41">
        <v>34</v>
      </c>
      <c r="AP11" s="41">
        <v>44</v>
      </c>
      <c r="AQ11" s="41">
        <v>7</v>
      </c>
      <c r="AR11" s="41">
        <v>20</v>
      </c>
      <c r="AS11" s="41">
        <v>25</v>
      </c>
      <c r="AT11" s="41">
        <v>12</v>
      </c>
      <c r="AU11" s="41">
        <v>30</v>
      </c>
      <c r="AV11" s="41">
        <v>25</v>
      </c>
      <c r="AW11" s="41">
        <v>31</v>
      </c>
      <c r="AX11" s="41">
        <v>16</v>
      </c>
      <c r="AY11" s="41">
        <v>16</v>
      </c>
      <c r="AZ11" s="41">
        <v>0</v>
      </c>
      <c r="BA11" s="41">
        <v>0</v>
      </c>
      <c r="BB11" s="41">
        <v>0</v>
      </c>
      <c r="BC11" s="41">
        <v>60</v>
      </c>
      <c r="BD11" s="41">
        <v>84</v>
      </c>
      <c r="BE11" s="41">
        <v>101</v>
      </c>
      <c r="BF11" s="41">
        <v>91</v>
      </c>
      <c r="BG11" s="41">
        <v>93</v>
      </c>
      <c r="BH11" s="41">
        <v>92</v>
      </c>
      <c r="BI11" s="41">
        <v>83</v>
      </c>
      <c r="BJ11" s="41">
        <v>93</v>
      </c>
      <c r="BK11" s="41">
        <v>84</v>
      </c>
      <c r="BL11" s="41">
        <v>88</v>
      </c>
      <c r="BM11" s="41">
        <v>84</v>
      </c>
      <c r="BN11" s="41">
        <v>78</v>
      </c>
      <c r="BO11" s="41">
        <v>76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658</v>
      </c>
      <c r="K13" s="25">
        <v>610</v>
      </c>
      <c r="L13" s="25">
        <v>395</v>
      </c>
      <c r="M13" s="25">
        <v>583</v>
      </c>
      <c r="N13" s="25">
        <v>417</v>
      </c>
      <c r="O13" s="25">
        <v>568</v>
      </c>
      <c r="P13" s="25">
        <v>567</v>
      </c>
      <c r="Q13" s="25">
        <v>581</v>
      </c>
      <c r="R13" s="25">
        <v>588</v>
      </c>
      <c r="S13" s="25">
        <v>645</v>
      </c>
      <c r="T13" s="25">
        <v>785</v>
      </c>
      <c r="U13" s="25">
        <v>573</v>
      </c>
      <c r="V13" s="25">
        <v>780</v>
      </c>
      <c r="W13" s="25">
        <v>756</v>
      </c>
      <c r="X13" s="25">
        <v>721</v>
      </c>
      <c r="Y13" s="25">
        <v>650</v>
      </c>
      <c r="Z13" s="25">
        <v>518</v>
      </c>
      <c r="AA13" s="25">
        <v>160</v>
      </c>
      <c r="AB13" s="25">
        <v>472</v>
      </c>
      <c r="AC13" s="25">
        <v>1212</v>
      </c>
      <c r="AD13" s="25">
        <v>1185</v>
      </c>
      <c r="AE13" s="25">
        <v>1163</v>
      </c>
      <c r="AF13" s="25">
        <v>1300</v>
      </c>
      <c r="AG13" s="25">
        <v>1340</v>
      </c>
      <c r="AH13" s="25">
        <v>378</v>
      </c>
      <c r="AI13" s="25">
        <v>478</v>
      </c>
      <c r="AJ13" s="25">
        <v>600</v>
      </c>
      <c r="AK13" s="25">
        <v>579</v>
      </c>
      <c r="AL13" s="25">
        <v>34</v>
      </c>
      <c r="AM13" s="25">
        <v>285</v>
      </c>
      <c r="AN13" s="25">
        <v>326</v>
      </c>
      <c r="AO13" s="25">
        <v>339</v>
      </c>
      <c r="AP13" s="25">
        <v>361</v>
      </c>
      <c r="AQ13" s="25">
        <v>70</v>
      </c>
      <c r="AR13" s="25">
        <v>193</v>
      </c>
      <c r="AS13" s="25">
        <v>247</v>
      </c>
      <c r="AT13" s="25">
        <v>118</v>
      </c>
      <c r="AU13" s="25">
        <v>294</v>
      </c>
      <c r="AV13" s="25">
        <v>237</v>
      </c>
      <c r="AW13" s="25">
        <v>247</v>
      </c>
      <c r="AX13" s="25">
        <v>302</v>
      </c>
      <c r="AY13" s="25">
        <v>150</v>
      </c>
      <c r="AZ13" s="25">
        <v>0</v>
      </c>
      <c r="BA13" s="25">
        <v>0</v>
      </c>
      <c r="BB13" s="25">
        <v>0</v>
      </c>
      <c r="BC13" s="25">
        <v>584</v>
      </c>
      <c r="BD13" s="25">
        <v>807</v>
      </c>
      <c r="BE13" s="25">
        <v>968</v>
      </c>
      <c r="BF13" s="25">
        <v>865</v>
      </c>
      <c r="BG13" s="25">
        <v>892</v>
      </c>
      <c r="BH13" s="25">
        <v>875</v>
      </c>
      <c r="BI13" s="25">
        <v>810</v>
      </c>
      <c r="BJ13" s="25">
        <v>892</v>
      </c>
      <c r="BK13" s="25">
        <v>810</v>
      </c>
      <c r="BL13" s="25">
        <v>854</v>
      </c>
      <c r="BM13" s="25">
        <v>808</v>
      </c>
      <c r="BN13" s="25">
        <v>765</v>
      </c>
      <c r="BO13" s="25">
        <v>739</v>
      </c>
      <c r="BP13" s="93">
        <f>IFERROR(SUM(I13:BO13)/SUM(I14:BO14),0)</f>
        <v>0.99915566009287737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658</v>
      </c>
      <c r="K14" s="41">
        <v>610</v>
      </c>
      <c r="L14" s="41">
        <v>395</v>
      </c>
      <c r="M14" s="41">
        <v>585</v>
      </c>
      <c r="N14" s="41">
        <v>419</v>
      </c>
      <c r="O14" s="41">
        <v>568</v>
      </c>
      <c r="P14" s="41">
        <v>568</v>
      </c>
      <c r="Q14" s="41">
        <v>582</v>
      </c>
      <c r="R14" s="41">
        <v>588</v>
      </c>
      <c r="S14" s="41">
        <v>645</v>
      </c>
      <c r="T14" s="41">
        <v>785</v>
      </c>
      <c r="U14" s="41">
        <v>573</v>
      </c>
      <c r="V14" s="41">
        <v>781</v>
      </c>
      <c r="W14" s="41">
        <v>756</v>
      </c>
      <c r="X14" s="41">
        <v>722</v>
      </c>
      <c r="Y14" s="41">
        <v>651</v>
      </c>
      <c r="Z14" s="41">
        <v>518</v>
      </c>
      <c r="AA14" s="41">
        <v>160</v>
      </c>
      <c r="AB14" s="41">
        <v>472</v>
      </c>
      <c r="AC14" s="41">
        <v>1213</v>
      </c>
      <c r="AD14" s="41">
        <v>1186</v>
      </c>
      <c r="AE14" s="41">
        <v>1164</v>
      </c>
      <c r="AF14" s="41">
        <v>1301</v>
      </c>
      <c r="AG14" s="41">
        <v>1340</v>
      </c>
      <c r="AH14" s="41">
        <v>378</v>
      </c>
      <c r="AI14" s="41">
        <v>479</v>
      </c>
      <c r="AJ14" s="41">
        <v>600</v>
      </c>
      <c r="AK14" s="41">
        <v>579</v>
      </c>
      <c r="AL14" s="41">
        <v>34</v>
      </c>
      <c r="AM14" s="41">
        <v>286</v>
      </c>
      <c r="AN14" s="41">
        <v>326</v>
      </c>
      <c r="AO14" s="41">
        <v>339</v>
      </c>
      <c r="AP14" s="41">
        <v>362</v>
      </c>
      <c r="AQ14" s="41">
        <v>70</v>
      </c>
      <c r="AR14" s="41">
        <v>193</v>
      </c>
      <c r="AS14" s="41">
        <v>247</v>
      </c>
      <c r="AT14" s="41">
        <v>118</v>
      </c>
      <c r="AU14" s="41">
        <v>294</v>
      </c>
      <c r="AV14" s="41">
        <v>237</v>
      </c>
      <c r="AW14" s="41">
        <v>247</v>
      </c>
      <c r="AX14" s="41">
        <v>303</v>
      </c>
      <c r="AY14" s="41">
        <v>150</v>
      </c>
      <c r="AZ14" s="41">
        <v>0</v>
      </c>
      <c r="BA14" s="41">
        <v>0</v>
      </c>
      <c r="BB14" s="41">
        <v>0</v>
      </c>
      <c r="BC14" s="41">
        <v>584</v>
      </c>
      <c r="BD14" s="41">
        <v>808</v>
      </c>
      <c r="BE14" s="41">
        <v>972</v>
      </c>
      <c r="BF14" s="41">
        <v>866</v>
      </c>
      <c r="BG14" s="41">
        <v>892</v>
      </c>
      <c r="BH14" s="41">
        <v>875</v>
      </c>
      <c r="BI14" s="41">
        <v>810</v>
      </c>
      <c r="BJ14" s="41">
        <v>893</v>
      </c>
      <c r="BK14" s="41">
        <v>811</v>
      </c>
      <c r="BL14" s="41">
        <v>854</v>
      </c>
      <c r="BM14" s="41">
        <v>811</v>
      </c>
      <c r="BN14" s="41">
        <v>765</v>
      </c>
      <c r="BO14" s="41">
        <v>739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703</v>
      </c>
      <c r="K19" s="25">
        <v>618</v>
      </c>
      <c r="L19" s="25">
        <v>371</v>
      </c>
      <c r="M19" s="25">
        <v>625</v>
      </c>
      <c r="N19" s="25">
        <v>412</v>
      </c>
      <c r="O19" s="25">
        <v>468</v>
      </c>
      <c r="P19" s="25">
        <v>657</v>
      </c>
      <c r="Q19" s="25">
        <v>577</v>
      </c>
      <c r="R19" s="25">
        <v>652</v>
      </c>
      <c r="S19" s="25">
        <v>600</v>
      </c>
      <c r="T19" s="25">
        <v>682</v>
      </c>
      <c r="U19" s="25">
        <v>490</v>
      </c>
      <c r="V19" s="25">
        <v>991</v>
      </c>
      <c r="W19" s="25">
        <v>641</v>
      </c>
      <c r="X19" s="25">
        <v>728</v>
      </c>
      <c r="Y19" s="25">
        <v>674</v>
      </c>
      <c r="Z19" s="25">
        <v>543</v>
      </c>
      <c r="AA19" s="25">
        <v>0</v>
      </c>
      <c r="AB19" s="25">
        <v>457</v>
      </c>
      <c r="AC19" s="25">
        <v>855</v>
      </c>
      <c r="AD19" s="25">
        <v>1389</v>
      </c>
      <c r="AE19" s="25">
        <v>934</v>
      </c>
      <c r="AF19" s="25">
        <v>1065</v>
      </c>
      <c r="AG19" s="25">
        <v>797</v>
      </c>
      <c r="AH19" s="25">
        <v>389</v>
      </c>
      <c r="AI19" s="25">
        <v>1194</v>
      </c>
      <c r="AJ19" s="25">
        <v>1216</v>
      </c>
      <c r="AK19" s="25">
        <v>602</v>
      </c>
      <c r="AL19" s="25">
        <v>0</v>
      </c>
      <c r="AM19" s="25">
        <v>451</v>
      </c>
      <c r="AN19" s="25">
        <v>311</v>
      </c>
      <c r="AO19" s="25">
        <v>303</v>
      </c>
      <c r="AP19" s="25">
        <v>265</v>
      </c>
      <c r="AQ19" s="25">
        <v>42</v>
      </c>
      <c r="AR19" s="25">
        <v>396</v>
      </c>
      <c r="AS19" s="25">
        <v>239</v>
      </c>
      <c r="AT19" s="25">
        <v>158</v>
      </c>
      <c r="AU19" s="25">
        <v>239</v>
      </c>
      <c r="AV19" s="25">
        <v>231</v>
      </c>
      <c r="AW19" s="25">
        <v>274</v>
      </c>
      <c r="AX19" s="25">
        <v>279</v>
      </c>
      <c r="AY19" s="25">
        <v>100</v>
      </c>
      <c r="AZ19" s="25">
        <v>186</v>
      </c>
      <c r="BA19" s="25">
        <v>0</v>
      </c>
      <c r="BB19" s="25">
        <v>0</v>
      </c>
      <c r="BC19" s="25">
        <v>295</v>
      </c>
      <c r="BD19" s="25">
        <v>641</v>
      </c>
      <c r="BE19" s="25">
        <v>1128</v>
      </c>
      <c r="BF19" s="25">
        <v>725</v>
      </c>
      <c r="BG19" s="25">
        <v>902</v>
      </c>
      <c r="BH19" s="25">
        <v>914</v>
      </c>
      <c r="BI19" s="25">
        <v>945</v>
      </c>
      <c r="BJ19" s="25">
        <v>880</v>
      </c>
      <c r="BK19" s="25">
        <v>687</v>
      </c>
      <c r="BL19" s="25">
        <v>851</v>
      </c>
      <c r="BM19" s="25">
        <v>820</v>
      </c>
      <c r="BN19" s="25">
        <v>780</v>
      </c>
      <c r="BO19" s="25">
        <v>735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703</v>
      </c>
      <c r="K20" s="41">
        <v>618</v>
      </c>
      <c r="L20" s="41">
        <v>371</v>
      </c>
      <c r="M20" s="41">
        <v>625</v>
      </c>
      <c r="N20" s="41">
        <v>412</v>
      </c>
      <c r="O20" s="41">
        <v>468</v>
      </c>
      <c r="P20" s="41">
        <v>657</v>
      </c>
      <c r="Q20" s="41">
        <v>577</v>
      </c>
      <c r="R20" s="41">
        <v>652</v>
      </c>
      <c r="S20" s="41">
        <v>600</v>
      </c>
      <c r="T20" s="41">
        <v>682</v>
      </c>
      <c r="U20" s="41">
        <v>490</v>
      </c>
      <c r="V20" s="41">
        <v>991</v>
      </c>
      <c r="W20" s="41">
        <v>641</v>
      </c>
      <c r="X20" s="41">
        <v>728</v>
      </c>
      <c r="Y20" s="41">
        <v>674</v>
      </c>
      <c r="Z20" s="41">
        <v>543</v>
      </c>
      <c r="AA20" s="41">
        <v>0</v>
      </c>
      <c r="AB20" s="41">
        <v>457</v>
      </c>
      <c r="AC20" s="41">
        <v>855</v>
      </c>
      <c r="AD20" s="41">
        <v>1389</v>
      </c>
      <c r="AE20" s="41">
        <v>934</v>
      </c>
      <c r="AF20" s="41">
        <v>1065</v>
      </c>
      <c r="AG20" s="41">
        <v>797</v>
      </c>
      <c r="AH20" s="41">
        <v>389</v>
      </c>
      <c r="AI20" s="41">
        <v>1194</v>
      </c>
      <c r="AJ20" s="41">
        <v>1216</v>
      </c>
      <c r="AK20" s="41">
        <v>602</v>
      </c>
      <c r="AL20" s="41">
        <v>0</v>
      </c>
      <c r="AM20" s="41">
        <v>451</v>
      </c>
      <c r="AN20" s="41">
        <v>311</v>
      </c>
      <c r="AO20" s="41">
        <v>303</v>
      </c>
      <c r="AP20" s="41">
        <v>265</v>
      </c>
      <c r="AQ20" s="41">
        <v>42</v>
      </c>
      <c r="AR20" s="41">
        <v>396</v>
      </c>
      <c r="AS20" s="41">
        <v>239</v>
      </c>
      <c r="AT20" s="41">
        <v>158</v>
      </c>
      <c r="AU20" s="41">
        <v>239</v>
      </c>
      <c r="AV20" s="41">
        <v>231</v>
      </c>
      <c r="AW20" s="41">
        <v>274</v>
      </c>
      <c r="AX20" s="41">
        <v>279</v>
      </c>
      <c r="AY20" s="41">
        <v>100</v>
      </c>
      <c r="AZ20" s="41">
        <v>186</v>
      </c>
      <c r="BA20" s="41">
        <v>0</v>
      </c>
      <c r="BB20" s="41">
        <v>0</v>
      </c>
      <c r="BC20" s="41">
        <v>295</v>
      </c>
      <c r="BD20" s="41">
        <v>641</v>
      </c>
      <c r="BE20" s="41">
        <v>1128</v>
      </c>
      <c r="BF20" s="41">
        <v>725</v>
      </c>
      <c r="BG20" s="41">
        <v>902</v>
      </c>
      <c r="BH20" s="41">
        <v>914</v>
      </c>
      <c r="BI20" s="41">
        <v>945</v>
      </c>
      <c r="BJ20" s="41">
        <v>880</v>
      </c>
      <c r="BK20" s="41">
        <v>687</v>
      </c>
      <c r="BL20" s="41">
        <v>851</v>
      </c>
      <c r="BM20" s="41">
        <v>820</v>
      </c>
      <c r="BN20" s="41">
        <v>780</v>
      </c>
      <c r="BO20" s="41">
        <v>735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1140</v>
      </c>
      <c r="K22" s="25">
        <v>1039</v>
      </c>
      <c r="L22" s="25">
        <v>854</v>
      </c>
      <c r="M22" s="25">
        <v>981</v>
      </c>
      <c r="N22" s="25">
        <v>878</v>
      </c>
      <c r="O22" s="25">
        <v>878</v>
      </c>
      <c r="P22" s="25">
        <v>987</v>
      </c>
      <c r="Q22" s="25">
        <v>1001</v>
      </c>
      <c r="R22" s="25">
        <v>1118</v>
      </c>
      <c r="S22" s="25">
        <v>1073</v>
      </c>
      <c r="T22" s="25">
        <v>1139</v>
      </c>
      <c r="U22" s="25">
        <v>974</v>
      </c>
      <c r="V22" s="25">
        <v>1311</v>
      </c>
      <c r="W22" s="25">
        <v>1289</v>
      </c>
      <c r="X22" s="25">
        <v>1276</v>
      </c>
      <c r="Y22" s="25">
        <v>1180</v>
      </c>
      <c r="Z22" s="25">
        <v>1188</v>
      </c>
      <c r="AA22" s="25">
        <v>1055</v>
      </c>
      <c r="AB22" s="25">
        <v>1226</v>
      </c>
      <c r="AC22" s="25">
        <v>1289</v>
      </c>
      <c r="AD22" s="25">
        <v>1660</v>
      </c>
      <c r="AE22" s="25">
        <v>1409</v>
      </c>
      <c r="AF22" s="25">
        <v>1259</v>
      </c>
      <c r="AG22" s="25">
        <v>897</v>
      </c>
      <c r="AH22" s="25">
        <v>1116</v>
      </c>
      <c r="AI22" s="25">
        <v>1759</v>
      </c>
      <c r="AJ22" s="25">
        <v>1420</v>
      </c>
      <c r="AK22" s="25">
        <v>1367</v>
      </c>
      <c r="AL22" s="25">
        <v>1204</v>
      </c>
      <c r="AM22" s="25">
        <v>978</v>
      </c>
      <c r="AN22" s="25">
        <v>570</v>
      </c>
      <c r="AO22" s="25">
        <v>459</v>
      </c>
      <c r="AP22" s="25">
        <v>286</v>
      </c>
      <c r="AQ22" s="25">
        <v>260</v>
      </c>
      <c r="AR22" s="25">
        <v>230</v>
      </c>
      <c r="AS22" s="25">
        <v>207</v>
      </c>
      <c r="AT22" s="25">
        <v>206</v>
      </c>
      <c r="AU22" s="25">
        <v>224</v>
      </c>
      <c r="AV22" s="25">
        <v>214</v>
      </c>
      <c r="AW22" s="25">
        <v>239</v>
      </c>
      <c r="AX22" s="25">
        <v>209</v>
      </c>
      <c r="AY22" s="25">
        <v>189</v>
      </c>
      <c r="AZ22" s="25">
        <v>141</v>
      </c>
      <c r="BA22" s="25">
        <v>46</v>
      </c>
      <c r="BB22" s="25">
        <v>0</v>
      </c>
      <c r="BC22" s="25">
        <v>472</v>
      </c>
      <c r="BD22" s="25">
        <v>814</v>
      </c>
      <c r="BE22" s="25">
        <v>1355</v>
      </c>
      <c r="BF22" s="25">
        <v>1200</v>
      </c>
      <c r="BG22" s="25">
        <v>1225</v>
      </c>
      <c r="BH22" s="25">
        <v>1246</v>
      </c>
      <c r="BI22" s="25">
        <v>1359</v>
      </c>
      <c r="BJ22" s="25">
        <v>1457</v>
      </c>
      <c r="BK22" s="25">
        <v>1329</v>
      </c>
      <c r="BL22" s="25">
        <v>1332</v>
      </c>
      <c r="BM22" s="25">
        <v>1283</v>
      </c>
      <c r="BN22" s="25">
        <v>1255</v>
      </c>
      <c r="BO22" s="25">
        <v>1218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1140</v>
      </c>
      <c r="K23" s="41">
        <v>1039</v>
      </c>
      <c r="L23" s="41">
        <v>854</v>
      </c>
      <c r="M23" s="41">
        <v>981</v>
      </c>
      <c r="N23" s="41">
        <v>878</v>
      </c>
      <c r="O23" s="41">
        <v>878</v>
      </c>
      <c r="P23" s="41">
        <v>987</v>
      </c>
      <c r="Q23" s="41">
        <v>1001</v>
      </c>
      <c r="R23" s="41">
        <v>1118</v>
      </c>
      <c r="S23" s="41">
        <v>1073</v>
      </c>
      <c r="T23" s="41">
        <v>1139</v>
      </c>
      <c r="U23" s="41">
        <v>974</v>
      </c>
      <c r="V23" s="41">
        <v>1311</v>
      </c>
      <c r="W23" s="41">
        <v>1289</v>
      </c>
      <c r="X23" s="41">
        <v>1276</v>
      </c>
      <c r="Y23" s="41">
        <v>1180</v>
      </c>
      <c r="Z23" s="41">
        <v>1188</v>
      </c>
      <c r="AA23" s="41">
        <v>1055</v>
      </c>
      <c r="AB23" s="41">
        <v>1226</v>
      </c>
      <c r="AC23" s="41">
        <v>1289</v>
      </c>
      <c r="AD23" s="41">
        <v>1660</v>
      </c>
      <c r="AE23" s="41">
        <v>1409</v>
      </c>
      <c r="AF23" s="41">
        <v>1259</v>
      </c>
      <c r="AG23" s="41">
        <v>897</v>
      </c>
      <c r="AH23" s="41">
        <v>1116</v>
      </c>
      <c r="AI23" s="41">
        <v>1759</v>
      </c>
      <c r="AJ23" s="41">
        <v>1420</v>
      </c>
      <c r="AK23" s="41">
        <v>1367</v>
      </c>
      <c r="AL23" s="41">
        <v>1204</v>
      </c>
      <c r="AM23" s="41">
        <v>978</v>
      </c>
      <c r="AN23" s="41">
        <v>570</v>
      </c>
      <c r="AO23" s="41">
        <v>459</v>
      </c>
      <c r="AP23" s="41">
        <v>286</v>
      </c>
      <c r="AQ23" s="41">
        <v>260</v>
      </c>
      <c r="AR23" s="41">
        <v>230</v>
      </c>
      <c r="AS23" s="41">
        <v>207</v>
      </c>
      <c r="AT23" s="41">
        <v>206</v>
      </c>
      <c r="AU23" s="41">
        <v>224</v>
      </c>
      <c r="AV23" s="41">
        <v>214</v>
      </c>
      <c r="AW23" s="41">
        <v>239</v>
      </c>
      <c r="AX23" s="41">
        <v>209</v>
      </c>
      <c r="AY23" s="41">
        <v>189</v>
      </c>
      <c r="AZ23" s="41">
        <v>141</v>
      </c>
      <c r="BA23" s="41">
        <v>46</v>
      </c>
      <c r="BB23" s="41">
        <v>0</v>
      </c>
      <c r="BC23" s="41">
        <v>472</v>
      </c>
      <c r="BD23" s="41">
        <v>814</v>
      </c>
      <c r="BE23" s="41">
        <v>1355</v>
      </c>
      <c r="BF23" s="41">
        <v>1200</v>
      </c>
      <c r="BG23" s="41">
        <v>1225</v>
      </c>
      <c r="BH23" s="41">
        <v>1246</v>
      </c>
      <c r="BI23" s="41">
        <v>1359</v>
      </c>
      <c r="BJ23" s="41">
        <v>1457</v>
      </c>
      <c r="BK23" s="41">
        <v>1329</v>
      </c>
      <c r="BL23" s="41">
        <v>1332</v>
      </c>
      <c r="BM23" s="41">
        <v>1283</v>
      </c>
      <c r="BN23" s="41">
        <v>1255</v>
      </c>
      <c r="BO23" s="41">
        <v>1218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693</v>
      </c>
      <c r="K25" s="25">
        <v>716</v>
      </c>
      <c r="L25" s="25">
        <v>556</v>
      </c>
      <c r="M25" s="25">
        <v>498</v>
      </c>
      <c r="N25" s="25">
        <v>515</v>
      </c>
      <c r="O25" s="25">
        <v>468</v>
      </c>
      <c r="P25" s="25">
        <v>543</v>
      </c>
      <c r="Q25" s="25">
        <v>563</v>
      </c>
      <c r="R25" s="25">
        <v>535</v>
      </c>
      <c r="S25" s="25">
        <v>645</v>
      </c>
      <c r="T25" s="25">
        <v>616</v>
      </c>
      <c r="U25" s="25">
        <v>655</v>
      </c>
      <c r="V25" s="25">
        <v>648</v>
      </c>
      <c r="W25" s="25">
        <v>663</v>
      </c>
      <c r="X25" s="25">
        <v>741</v>
      </c>
      <c r="Y25" s="25">
        <v>770</v>
      </c>
      <c r="Z25" s="25">
        <v>528</v>
      </c>
      <c r="AA25" s="25">
        <v>133</v>
      </c>
      <c r="AB25" s="25">
        <v>286</v>
      </c>
      <c r="AC25" s="25">
        <v>792</v>
      </c>
      <c r="AD25" s="25">
        <v>1018</v>
      </c>
      <c r="AE25" s="25">
        <v>1185</v>
      </c>
      <c r="AF25" s="25">
        <v>1215</v>
      </c>
      <c r="AG25" s="25">
        <v>1152</v>
      </c>
      <c r="AH25" s="25">
        <v>170</v>
      </c>
      <c r="AI25" s="25">
        <v>551</v>
      </c>
      <c r="AJ25" s="25">
        <v>1555</v>
      </c>
      <c r="AK25" s="25">
        <v>624</v>
      </c>
      <c r="AL25" s="25">
        <v>163</v>
      </c>
      <c r="AM25" s="25">
        <v>677</v>
      </c>
      <c r="AN25" s="25">
        <v>719</v>
      </c>
      <c r="AO25" s="25">
        <v>414</v>
      </c>
      <c r="AP25" s="25">
        <v>432</v>
      </c>
      <c r="AQ25" s="25">
        <v>68</v>
      </c>
      <c r="AR25" s="25">
        <v>270</v>
      </c>
      <c r="AS25" s="25">
        <v>262</v>
      </c>
      <c r="AT25" s="25">
        <v>159</v>
      </c>
      <c r="AU25" s="25">
        <v>221</v>
      </c>
      <c r="AV25" s="25">
        <v>241</v>
      </c>
      <c r="AW25" s="25">
        <v>249</v>
      </c>
      <c r="AX25" s="25">
        <v>309</v>
      </c>
      <c r="AY25" s="25">
        <v>120</v>
      </c>
      <c r="AZ25" s="25">
        <v>234</v>
      </c>
      <c r="BA25" s="25">
        <v>95</v>
      </c>
      <c r="BB25" s="25">
        <v>0</v>
      </c>
      <c r="BC25" s="25">
        <v>8</v>
      </c>
      <c r="BD25" s="25">
        <v>299</v>
      </c>
      <c r="BE25" s="25">
        <v>587</v>
      </c>
      <c r="BF25" s="25">
        <v>880</v>
      </c>
      <c r="BG25" s="25">
        <v>877</v>
      </c>
      <c r="BH25" s="25">
        <v>884</v>
      </c>
      <c r="BI25" s="25">
        <v>832</v>
      </c>
      <c r="BJ25" s="25">
        <v>782</v>
      </c>
      <c r="BK25" s="25">
        <v>815</v>
      </c>
      <c r="BL25" s="25">
        <v>848</v>
      </c>
      <c r="BM25" s="25">
        <v>867</v>
      </c>
      <c r="BN25" s="25">
        <v>808</v>
      </c>
      <c r="BO25" s="25">
        <v>772</v>
      </c>
      <c r="BP25" s="93">
        <f>IFERROR(SUM(I25:BO25)/SUM(I26:BO26),0)</f>
        <v>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693</v>
      </c>
      <c r="K26" s="41">
        <v>716</v>
      </c>
      <c r="L26" s="41">
        <v>556</v>
      </c>
      <c r="M26" s="41">
        <v>498</v>
      </c>
      <c r="N26" s="41">
        <v>515</v>
      </c>
      <c r="O26" s="41">
        <v>468</v>
      </c>
      <c r="P26" s="41">
        <v>543</v>
      </c>
      <c r="Q26" s="41">
        <v>563</v>
      </c>
      <c r="R26" s="41">
        <v>535</v>
      </c>
      <c r="S26" s="41">
        <v>645</v>
      </c>
      <c r="T26" s="41">
        <v>616</v>
      </c>
      <c r="U26" s="41">
        <v>655</v>
      </c>
      <c r="V26" s="41">
        <v>648</v>
      </c>
      <c r="W26" s="41">
        <v>663</v>
      </c>
      <c r="X26" s="41">
        <v>741</v>
      </c>
      <c r="Y26" s="41">
        <v>770</v>
      </c>
      <c r="Z26" s="41">
        <v>528</v>
      </c>
      <c r="AA26" s="41">
        <v>133</v>
      </c>
      <c r="AB26" s="41">
        <v>286</v>
      </c>
      <c r="AC26" s="41">
        <v>792</v>
      </c>
      <c r="AD26" s="41">
        <v>1018</v>
      </c>
      <c r="AE26" s="41">
        <v>1185</v>
      </c>
      <c r="AF26" s="41">
        <v>1215</v>
      </c>
      <c r="AG26" s="41">
        <v>1152</v>
      </c>
      <c r="AH26" s="41">
        <v>170</v>
      </c>
      <c r="AI26" s="41">
        <v>551</v>
      </c>
      <c r="AJ26" s="41">
        <v>1555</v>
      </c>
      <c r="AK26" s="41">
        <v>624</v>
      </c>
      <c r="AL26" s="41">
        <v>163</v>
      </c>
      <c r="AM26" s="41">
        <v>677</v>
      </c>
      <c r="AN26" s="41">
        <v>719</v>
      </c>
      <c r="AO26" s="41">
        <v>414</v>
      </c>
      <c r="AP26" s="41">
        <v>432</v>
      </c>
      <c r="AQ26" s="41">
        <v>68</v>
      </c>
      <c r="AR26" s="41">
        <v>270</v>
      </c>
      <c r="AS26" s="41">
        <v>262</v>
      </c>
      <c r="AT26" s="41">
        <v>159</v>
      </c>
      <c r="AU26" s="41">
        <v>221</v>
      </c>
      <c r="AV26" s="41">
        <v>241</v>
      </c>
      <c r="AW26" s="41">
        <v>249</v>
      </c>
      <c r="AX26" s="41">
        <v>309</v>
      </c>
      <c r="AY26" s="41">
        <v>120</v>
      </c>
      <c r="AZ26" s="41">
        <v>234</v>
      </c>
      <c r="BA26" s="41">
        <v>95</v>
      </c>
      <c r="BB26" s="41">
        <v>0</v>
      </c>
      <c r="BC26" s="41">
        <v>8</v>
      </c>
      <c r="BD26" s="41">
        <v>299</v>
      </c>
      <c r="BE26" s="41">
        <v>587</v>
      </c>
      <c r="BF26" s="41">
        <v>880</v>
      </c>
      <c r="BG26" s="41">
        <v>877</v>
      </c>
      <c r="BH26" s="41">
        <v>884</v>
      </c>
      <c r="BI26" s="41">
        <v>832</v>
      </c>
      <c r="BJ26" s="41">
        <v>782</v>
      </c>
      <c r="BK26" s="41">
        <v>815</v>
      </c>
      <c r="BL26" s="41">
        <v>848</v>
      </c>
      <c r="BM26" s="41">
        <v>867</v>
      </c>
      <c r="BN26" s="41">
        <v>808</v>
      </c>
      <c r="BO26" s="41">
        <v>772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2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86" priority="18" operator="greaterThan">
      <formula>95%</formula>
    </cfRule>
    <cfRule type="cellIs" dxfId="185" priority="19" operator="greaterThanOrEqual">
      <formula>90%</formula>
    </cfRule>
    <cfRule type="cellIs" dxfId="184" priority="20" operator="lessThan">
      <formula>89.99%</formula>
    </cfRule>
  </conditionalFormatting>
  <conditionalFormatting sqref="BP13">
    <cfRule type="cellIs" dxfId="183" priority="15" operator="greaterThan">
      <formula>95%</formula>
    </cfRule>
    <cfRule type="cellIs" dxfId="182" priority="16" operator="greaterThanOrEqual">
      <formula>90%</formula>
    </cfRule>
    <cfRule type="cellIs" dxfId="181" priority="17" operator="lessThan">
      <formula>89.99%</formula>
    </cfRule>
  </conditionalFormatting>
  <conditionalFormatting sqref="BP16">
    <cfRule type="cellIs" dxfId="180" priority="12" operator="greaterThan">
      <formula>95%</formula>
    </cfRule>
    <cfRule type="cellIs" dxfId="179" priority="13" operator="greaterThanOrEqual">
      <formula>90%</formula>
    </cfRule>
    <cfRule type="cellIs" dxfId="178" priority="14" operator="lessThan">
      <formula>89.99%</formula>
    </cfRule>
  </conditionalFormatting>
  <conditionalFormatting sqref="BP19">
    <cfRule type="cellIs" dxfId="177" priority="9" operator="greaterThan">
      <formula>95%</formula>
    </cfRule>
    <cfRule type="cellIs" dxfId="176" priority="10" operator="greaterThanOrEqual">
      <formula>90%</formula>
    </cfRule>
    <cfRule type="cellIs" dxfId="175" priority="11" operator="lessThan">
      <formula>89.99%</formula>
    </cfRule>
  </conditionalFormatting>
  <conditionalFormatting sqref="BP22">
    <cfRule type="cellIs" dxfId="174" priority="1" operator="greaterThanOrEqual">
      <formula>100%</formula>
    </cfRule>
    <cfRule type="cellIs" dxfId="173" priority="2" operator="lessThan">
      <formula>99.99%</formula>
    </cfRule>
  </conditionalFormatting>
  <conditionalFormatting sqref="BP25">
    <cfRule type="cellIs" dxfId="172" priority="3" operator="greaterThan">
      <formula>95%</formula>
    </cfRule>
    <cfRule type="cellIs" dxfId="171" priority="4" operator="greaterThanOrEqual">
      <formula>90%</formula>
    </cfRule>
    <cfRule type="cellIs" dxfId="17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014236B6-D22D-4C07-9897-3F25BDAB671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54A1A-58B2-4969-BDEA-3F22B541882C}">
  <sheetPr>
    <tabColor theme="8"/>
  </sheetPr>
  <dimension ref="A1:CB48"/>
  <sheetViews>
    <sheetView showGridLines="0" topLeftCell="AL1" zoomScale="55" zoomScaleNormal="55" workbookViewId="0">
      <selection activeCell="BV14" sqref="BV14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15</v>
      </c>
      <c r="F2" s="85" t="s">
        <v>20</v>
      </c>
      <c r="G2" s="85"/>
      <c r="H2" s="22">
        <v>91551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  <c r="BR4" s="20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104</v>
      </c>
      <c r="K10" s="25">
        <v>102</v>
      </c>
      <c r="L10" s="25">
        <v>69</v>
      </c>
      <c r="M10" s="25">
        <v>97</v>
      </c>
      <c r="N10" s="25">
        <v>84</v>
      </c>
      <c r="O10" s="25">
        <v>109</v>
      </c>
      <c r="P10" s="25">
        <v>112</v>
      </c>
      <c r="Q10" s="25">
        <v>105</v>
      </c>
      <c r="R10" s="25">
        <v>93</v>
      </c>
      <c r="S10" s="25">
        <v>100</v>
      </c>
      <c r="T10" s="25">
        <v>79</v>
      </c>
      <c r="U10" s="25">
        <v>66</v>
      </c>
      <c r="V10" s="25">
        <v>123</v>
      </c>
      <c r="W10" s="25">
        <v>123</v>
      </c>
      <c r="X10" s="25">
        <v>121</v>
      </c>
      <c r="Y10" s="25">
        <v>113</v>
      </c>
      <c r="Z10" s="25">
        <v>82</v>
      </c>
      <c r="AA10" s="25">
        <v>26</v>
      </c>
      <c r="AB10" s="25">
        <v>74</v>
      </c>
      <c r="AC10" s="25">
        <v>186</v>
      </c>
      <c r="AD10" s="25">
        <v>189</v>
      </c>
      <c r="AE10" s="25">
        <v>208</v>
      </c>
      <c r="AF10" s="25">
        <v>213</v>
      </c>
      <c r="AG10" s="25">
        <v>201</v>
      </c>
      <c r="AH10" s="25">
        <v>57</v>
      </c>
      <c r="AI10" s="25">
        <v>74</v>
      </c>
      <c r="AJ10" s="25">
        <v>87</v>
      </c>
      <c r="AK10" s="25">
        <v>97</v>
      </c>
      <c r="AL10" s="25">
        <v>4</v>
      </c>
      <c r="AM10" s="25">
        <v>46</v>
      </c>
      <c r="AN10" s="25">
        <v>53</v>
      </c>
      <c r="AO10" s="25">
        <v>42</v>
      </c>
      <c r="AP10" s="25">
        <v>52</v>
      </c>
      <c r="AQ10" s="25">
        <v>10</v>
      </c>
      <c r="AR10" s="25">
        <v>36</v>
      </c>
      <c r="AS10" s="25">
        <v>46</v>
      </c>
      <c r="AT10" s="25">
        <v>29</v>
      </c>
      <c r="AU10" s="25">
        <v>52</v>
      </c>
      <c r="AV10" s="25">
        <v>44</v>
      </c>
      <c r="AW10" s="25">
        <v>45</v>
      </c>
      <c r="AX10" s="25">
        <v>58</v>
      </c>
      <c r="AY10" s="25">
        <v>30</v>
      </c>
      <c r="AZ10" s="25">
        <v>0</v>
      </c>
      <c r="BA10" s="25">
        <v>0</v>
      </c>
      <c r="BB10" s="25">
        <v>0</v>
      </c>
      <c r="BC10" s="25">
        <v>91</v>
      </c>
      <c r="BD10" s="25">
        <v>127</v>
      </c>
      <c r="BE10" s="25">
        <v>142</v>
      </c>
      <c r="BF10" s="25">
        <v>139</v>
      </c>
      <c r="BG10" s="25">
        <v>145</v>
      </c>
      <c r="BH10" s="25">
        <v>139</v>
      </c>
      <c r="BI10" s="25">
        <v>142</v>
      </c>
      <c r="BJ10" s="25">
        <v>140</v>
      </c>
      <c r="BK10" s="25">
        <v>130</v>
      </c>
      <c r="BL10" s="25">
        <v>140</v>
      </c>
      <c r="BM10" s="25">
        <v>131</v>
      </c>
      <c r="BN10" s="25">
        <v>133</v>
      </c>
      <c r="BO10" s="25">
        <v>107</v>
      </c>
      <c r="BP10" s="93">
        <f>IFERROR(SUM(I10:BO10)/SUM(I11:BO11),0)</f>
        <v>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104</v>
      </c>
      <c r="K11" s="41">
        <v>102</v>
      </c>
      <c r="L11" s="41">
        <v>69</v>
      </c>
      <c r="M11" s="41">
        <v>97</v>
      </c>
      <c r="N11" s="41">
        <v>84</v>
      </c>
      <c r="O11" s="41">
        <v>109</v>
      </c>
      <c r="P11" s="41">
        <v>112</v>
      </c>
      <c r="Q11" s="41">
        <v>105</v>
      </c>
      <c r="R11" s="41">
        <v>93</v>
      </c>
      <c r="S11" s="41">
        <v>100</v>
      </c>
      <c r="T11" s="41">
        <v>79</v>
      </c>
      <c r="U11" s="41">
        <v>66</v>
      </c>
      <c r="V11" s="41">
        <v>123</v>
      </c>
      <c r="W11" s="41">
        <v>123</v>
      </c>
      <c r="X11" s="41">
        <v>121</v>
      </c>
      <c r="Y11" s="41">
        <v>113</v>
      </c>
      <c r="Z11" s="41">
        <v>82</v>
      </c>
      <c r="AA11" s="41">
        <v>26</v>
      </c>
      <c r="AB11" s="41">
        <v>74</v>
      </c>
      <c r="AC11" s="41">
        <v>186</v>
      </c>
      <c r="AD11" s="41">
        <v>189</v>
      </c>
      <c r="AE11" s="41">
        <v>208</v>
      </c>
      <c r="AF11" s="41">
        <v>213</v>
      </c>
      <c r="AG11" s="41">
        <v>201</v>
      </c>
      <c r="AH11" s="41">
        <v>57</v>
      </c>
      <c r="AI11" s="41">
        <v>74</v>
      </c>
      <c r="AJ11" s="41">
        <v>87</v>
      </c>
      <c r="AK11" s="41">
        <v>97</v>
      </c>
      <c r="AL11" s="41">
        <v>4</v>
      </c>
      <c r="AM11" s="41">
        <v>46</v>
      </c>
      <c r="AN11" s="41">
        <v>53</v>
      </c>
      <c r="AO11" s="41">
        <v>42</v>
      </c>
      <c r="AP11" s="41">
        <v>52</v>
      </c>
      <c r="AQ11" s="41">
        <v>10</v>
      </c>
      <c r="AR11" s="41">
        <v>36</v>
      </c>
      <c r="AS11" s="41">
        <v>46</v>
      </c>
      <c r="AT11" s="41">
        <v>29</v>
      </c>
      <c r="AU11" s="41">
        <v>52</v>
      </c>
      <c r="AV11" s="41">
        <v>44</v>
      </c>
      <c r="AW11" s="41">
        <v>45</v>
      </c>
      <c r="AX11" s="41">
        <v>58</v>
      </c>
      <c r="AY11" s="41">
        <v>30</v>
      </c>
      <c r="AZ11" s="41">
        <v>0</v>
      </c>
      <c r="BA11" s="41">
        <v>0</v>
      </c>
      <c r="BB11" s="41">
        <v>0</v>
      </c>
      <c r="BC11" s="41">
        <v>91</v>
      </c>
      <c r="BD11" s="41">
        <v>127</v>
      </c>
      <c r="BE11" s="41">
        <v>142</v>
      </c>
      <c r="BF11" s="41">
        <v>139</v>
      </c>
      <c r="BG11" s="41">
        <v>145</v>
      </c>
      <c r="BH11" s="41">
        <v>139</v>
      </c>
      <c r="BI11" s="41">
        <v>142</v>
      </c>
      <c r="BJ11" s="41">
        <v>140</v>
      </c>
      <c r="BK11" s="41">
        <v>130</v>
      </c>
      <c r="BL11" s="41">
        <v>140</v>
      </c>
      <c r="BM11" s="41">
        <v>131</v>
      </c>
      <c r="BN11" s="41">
        <v>133</v>
      </c>
      <c r="BO11" s="41">
        <v>107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1027</v>
      </c>
      <c r="K13" s="25">
        <v>1018</v>
      </c>
      <c r="L13" s="25">
        <v>684</v>
      </c>
      <c r="M13" s="25">
        <v>969</v>
      </c>
      <c r="N13" s="25">
        <v>836</v>
      </c>
      <c r="O13" s="25">
        <v>1087</v>
      </c>
      <c r="P13" s="25">
        <v>1114</v>
      </c>
      <c r="Q13" s="25">
        <v>1036</v>
      </c>
      <c r="R13" s="25">
        <v>916</v>
      </c>
      <c r="S13" s="25">
        <v>1000</v>
      </c>
      <c r="T13" s="25">
        <v>789</v>
      </c>
      <c r="U13" s="25">
        <v>656</v>
      </c>
      <c r="V13" s="25">
        <v>1225</v>
      </c>
      <c r="W13" s="25">
        <v>1218</v>
      </c>
      <c r="X13" s="25">
        <v>1199</v>
      </c>
      <c r="Y13" s="25">
        <v>1121</v>
      </c>
      <c r="Z13" s="25">
        <v>812</v>
      </c>
      <c r="AA13" s="25">
        <v>257</v>
      </c>
      <c r="AB13" s="25">
        <v>732</v>
      </c>
      <c r="AC13" s="25">
        <v>1849</v>
      </c>
      <c r="AD13" s="25">
        <v>1883</v>
      </c>
      <c r="AE13" s="25">
        <v>2072</v>
      </c>
      <c r="AF13" s="25">
        <v>2123</v>
      </c>
      <c r="AG13" s="25">
        <v>2006</v>
      </c>
      <c r="AH13" s="25">
        <v>568</v>
      </c>
      <c r="AI13" s="25">
        <v>731</v>
      </c>
      <c r="AJ13" s="25">
        <v>867</v>
      </c>
      <c r="AK13" s="25">
        <v>956</v>
      </c>
      <c r="AL13" s="25">
        <v>31</v>
      </c>
      <c r="AM13" s="25">
        <v>455</v>
      </c>
      <c r="AN13" s="25">
        <v>523</v>
      </c>
      <c r="AO13" s="25">
        <v>413</v>
      </c>
      <c r="AP13" s="25">
        <v>510</v>
      </c>
      <c r="AQ13" s="25">
        <v>99</v>
      </c>
      <c r="AR13" s="25">
        <v>359</v>
      </c>
      <c r="AS13" s="25">
        <v>457</v>
      </c>
      <c r="AT13" s="25">
        <v>282</v>
      </c>
      <c r="AU13" s="25">
        <v>523</v>
      </c>
      <c r="AV13" s="25">
        <v>440</v>
      </c>
      <c r="AW13" s="25">
        <v>445</v>
      </c>
      <c r="AX13" s="25">
        <v>572</v>
      </c>
      <c r="AY13" s="25">
        <v>297</v>
      </c>
      <c r="AZ13" s="25">
        <v>0</v>
      </c>
      <c r="BA13" s="25">
        <v>0</v>
      </c>
      <c r="BB13" s="25">
        <v>0</v>
      </c>
      <c r="BC13" s="25">
        <v>904</v>
      </c>
      <c r="BD13" s="25">
        <v>1262</v>
      </c>
      <c r="BE13" s="25">
        <v>1423</v>
      </c>
      <c r="BF13" s="25">
        <v>1389</v>
      </c>
      <c r="BG13" s="25">
        <v>1454</v>
      </c>
      <c r="BH13" s="25">
        <v>1383</v>
      </c>
      <c r="BI13" s="25">
        <v>1411</v>
      </c>
      <c r="BJ13" s="25">
        <v>1398</v>
      </c>
      <c r="BK13" s="25">
        <v>1331</v>
      </c>
      <c r="BL13" s="25">
        <v>1390</v>
      </c>
      <c r="BM13" s="25">
        <v>1309</v>
      </c>
      <c r="BN13" s="25">
        <v>1324</v>
      </c>
      <c r="BO13" s="25">
        <v>1073</v>
      </c>
      <c r="BP13" s="93">
        <f>IFERROR(SUM(I13:BO13)/SUM(I14:BO14),0)</f>
        <v>0.99887362018472625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1029</v>
      </c>
      <c r="K14" s="41">
        <v>1019</v>
      </c>
      <c r="L14" s="41">
        <v>685</v>
      </c>
      <c r="M14" s="41">
        <v>970</v>
      </c>
      <c r="N14" s="41">
        <v>836</v>
      </c>
      <c r="O14" s="41">
        <v>1087</v>
      </c>
      <c r="P14" s="41">
        <v>1115</v>
      </c>
      <c r="Q14" s="41">
        <v>1036</v>
      </c>
      <c r="R14" s="41">
        <v>922</v>
      </c>
      <c r="S14" s="41">
        <v>1000</v>
      </c>
      <c r="T14" s="41">
        <v>789</v>
      </c>
      <c r="U14" s="41">
        <v>656</v>
      </c>
      <c r="V14" s="41">
        <v>1227</v>
      </c>
      <c r="W14" s="41">
        <v>1219</v>
      </c>
      <c r="X14" s="41">
        <v>1202</v>
      </c>
      <c r="Y14" s="41">
        <v>1126</v>
      </c>
      <c r="Z14" s="41">
        <v>813</v>
      </c>
      <c r="AA14" s="41">
        <v>257</v>
      </c>
      <c r="AB14" s="41">
        <v>732</v>
      </c>
      <c r="AC14" s="41">
        <v>1851</v>
      </c>
      <c r="AD14" s="41">
        <v>1884</v>
      </c>
      <c r="AE14" s="41">
        <v>2072</v>
      </c>
      <c r="AF14" s="41">
        <v>2124</v>
      </c>
      <c r="AG14" s="41">
        <v>2010</v>
      </c>
      <c r="AH14" s="41">
        <v>569</v>
      </c>
      <c r="AI14" s="41">
        <v>734</v>
      </c>
      <c r="AJ14" s="41">
        <v>869</v>
      </c>
      <c r="AK14" s="41">
        <v>961</v>
      </c>
      <c r="AL14" s="41">
        <v>32</v>
      </c>
      <c r="AM14" s="41">
        <v>455</v>
      </c>
      <c r="AN14" s="41">
        <v>524</v>
      </c>
      <c r="AO14" s="41">
        <v>413</v>
      </c>
      <c r="AP14" s="41">
        <v>511</v>
      </c>
      <c r="AQ14" s="41">
        <v>99</v>
      </c>
      <c r="AR14" s="41">
        <v>359</v>
      </c>
      <c r="AS14" s="41">
        <v>457</v>
      </c>
      <c r="AT14" s="41">
        <v>282</v>
      </c>
      <c r="AU14" s="41">
        <v>523</v>
      </c>
      <c r="AV14" s="41">
        <v>440</v>
      </c>
      <c r="AW14" s="41">
        <v>445</v>
      </c>
      <c r="AX14" s="41">
        <v>572</v>
      </c>
      <c r="AY14" s="41">
        <v>297</v>
      </c>
      <c r="AZ14" s="41">
        <v>0</v>
      </c>
      <c r="BA14" s="41">
        <v>0</v>
      </c>
      <c r="BB14" s="41">
        <v>0</v>
      </c>
      <c r="BC14" s="41">
        <v>905</v>
      </c>
      <c r="BD14" s="41">
        <v>1263</v>
      </c>
      <c r="BE14" s="41">
        <v>1423</v>
      </c>
      <c r="BF14" s="41">
        <v>1389</v>
      </c>
      <c r="BG14" s="41">
        <v>1456</v>
      </c>
      <c r="BH14" s="41">
        <v>1386</v>
      </c>
      <c r="BI14" s="41">
        <v>1413</v>
      </c>
      <c r="BJ14" s="41">
        <v>1398</v>
      </c>
      <c r="BK14" s="41">
        <v>1332</v>
      </c>
      <c r="BL14" s="41">
        <v>1391</v>
      </c>
      <c r="BM14" s="41">
        <v>1310</v>
      </c>
      <c r="BN14" s="41">
        <v>1324</v>
      </c>
      <c r="BO14" s="41">
        <v>1075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1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1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1057</v>
      </c>
      <c r="K19" s="25">
        <v>1090</v>
      </c>
      <c r="L19" s="25">
        <v>512</v>
      </c>
      <c r="M19" s="25">
        <v>1142</v>
      </c>
      <c r="N19" s="25">
        <v>743</v>
      </c>
      <c r="O19" s="25">
        <v>877</v>
      </c>
      <c r="P19" s="25">
        <v>1294</v>
      </c>
      <c r="Q19" s="25">
        <v>1099</v>
      </c>
      <c r="R19" s="25">
        <v>1014</v>
      </c>
      <c r="S19" s="25">
        <v>1029</v>
      </c>
      <c r="T19" s="25">
        <v>742</v>
      </c>
      <c r="U19" s="25">
        <v>674</v>
      </c>
      <c r="V19" s="25">
        <v>1023</v>
      </c>
      <c r="W19" s="25">
        <v>998</v>
      </c>
      <c r="X19" s="25">
        <v>1452</v>
      </c>
      <c r="Y19" s="25">
        <v>1108</v>
      </c>
      <c r="Z19" s="25">
        <v>744</v>
      </c>
      <c r="AA19" s="25">
        <v>244</v>
      </c>
      <c r="AB19" s="25">
        <v>598</v>
      </c>
      <c r="AC19" s="25">
        <v>1283</v>
      </c>
      <c r="AD19" s="25">
        <v>2175</v>
      </c>
      <c r="AE19" s="25">
        <v>1539</v>
      </c>
      <c r="AF19" s="25">
        <v>1840</v>
      </c>
      <c r="AG19" s="25">
        <v>1497</v>
      </c>
      <c r="AH19" s="25">
        <v>451</v>
      </c>
      <c r="AI19" s="25">
        <v>1873</v>
      </c>
      <c r="AJ19" s="25">
        <v>1823</v>
      </c>
      <c r="AK19" s="25">
        <v>926</v>
      </c>
      <c r="AL19" s="25">
        <v>0</v>
      </c>
      <c r="AM19" s="25">
        <v>674</v>
      </c>
      <c r="AN19" s="25">
        <v>497</v>
      </c>
      <c r="AO19" s="25">
        <v>432</v>
      </c>
      <c r="AP19" s="25">
        <v>366</v>
      </c>
      <c r="AQ19" s="25">
        <v>87</v>
      </c>
      <c r="AR19" s="25">
        <v>542</v>
      </c>
      <c r="AS19" s="25">
        <v>451</v>
      </c>
      <c r="AT19" s="25">
        <v>280</v>
      </c>
      <c r="AU19" s="25">
        <v>498</v>
      </c>
      <c r="AV19" s="25">
        <v>411</v>
      </c>
      <c r="AW19" s="25">
        <v>482</v>
      </c>
      <c r="AX19" s="25">
        <v>542</v>
      </c>
      <c r="AY19" s="25">
        <v>201</v>
      </c>
      <c r="AZ19" s="25">
        <v>356</v>
      </c>
      <c r="BA19" s="25">
        <v>0</v>
      </c>
      <c r="BB19" s="25">
        <v>0</v>
      </c>
      <c r="BC19" s="25">
        <v>682</v>
      </c>
      <c r="BD19" s="25">
        <v>1060</v>
      </c>
      <c r="BE19" s="25">
        <v>1207</v>
      </c>
      <c r="BF19" s="25">
        <v>1616</v>
      </c>
      <c r="BG19" s="25">
        <v>1462</v>
      </c>
      <c r="BH19" s="25">
        <v>1166</v>
      </c>
      <c r="BI19" s="25">
        <v>1653</v>
      </c>
      <c r="BJ19" s="25">
        <v>1140</v>
      </c>
      <c r="BK19" s="25">
        <v>1365</v>
      </c>
      <c r="BL19" s="25">
        <v>1077</v>
      </c>
      <c r="BM19" s="25">
        <v>1641</v>
      </c>
      <c r="BN19" s="25">
        <v>1290</v>
      </c>
      <c r="BO19" s="25">
        <v>886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1057</v>
      </c>
      <c r="K20" s="41">
        <v>1090</v>
      </c>
      <c r="L20" s="41">
        <v>512</v>
      </c>
      <c r="M20" s="41">
        <v>1142</v>
      </c>
      <c r="N20" s="41">
        <v>743</v>
      </c>
      <c r="O20" s="41">
        <v>877</v>
      </c>
      <c r="P20" s="41">
        <v>1294</v>
      </c>
      <c r="Q20" s="41">
        <v>1099</v>
      </c>
      <c r="R20" s="41">
        <v>1014</v>
      </c>
      <c r="S20" s="41">
        <v>1029</v>
      </c>
      <c r="T20" s="41">
        <v>742</v>
      </c>
      <c r="U20" s="41">
        <v>674</v>
      </c>
      <c r="V20" s="41">
        <v>1023</v>
      </c>
      <c r="W20" s="41">
        <v>998</v>
      </c>
      <c r="X20" s="41">
        <v>1452</v>
      </c>
      <c r="Y20" s="41">
        <v>1108</v>
      </c>
      <c r="Z20" s="41">
        <v>744</v>
      </c>
      <c r="AA20" s="41">
        <v>244</v>
      </c>
      <c r="AB20" s="41">
        <v>598</v>
      </c>
      <c r="AC20" s="41">
        <v>1283</v>
      </c>
      <c r="AD20" s="41">
        <v>2175</v>
      </c>
      <c r="AE20" s="41">
        <v>1539</v>
      </c>
      <c r="AF20" s="41">
        <v>1840</v>
      </c>
      <c r="AG20" s="41">
        <v>1497</v>
      </c>
      <c r="AH20" s="41">
        <v>451</v>
      </c>
      <c r="AI20" s="41">
        <v>1873</v>
      </c>
      <c r="AJ20" s="41">
        <v>1823</v>
      </c>
      <c r="AK20" s="41">
        <v>926</v>
      </c>
      <c r="AL20" s="41">
        <v>0</v>
      </c>
      <c r="AM20" s="41">
        <v>674</v>
      </c>
      <c r="AN20" s="41">
        <v>497</v>
      </c>
      <c r="AO20" s="41">
        <v>432</v>
      </c>
      <c r="AP20" s="41">
        <v>366</v>
      </c>
      <c r="AQ20" s="41">
        <v>87</v>
      </c>
      <c r="AR20" s="41">
        <v>542</v>
      </c>
      <c r="AS20" s="41">
        <v>451</v>
      </c>
      <c r="AT20" s="41">
        <v>280</v>
      </c>
      <c r="AU20" s="41">
        <v>498</v>
      </c>
      <c r="AV20" s="41">
        <v>411</v>
      </c>
      <c r="AW20" s="41">
        <v>482</v>
      </c>
      <c r="AX20" s="41">
        <v>542</v>
      </c>
      <c r="AY20" s="41">
        <v>201</v>
      </c>
      <c r="AZ20" s="41">
        <v>356</v>
      </c>
      <c r="BA20" s="41">
        <v>0</v>
      </c>
      <c r="BB20" s="41">
        <v>0</v>
      </c>
      <c r="BC20" s="41">
        <v>682</v>
      </c>
      <c r="BD20" s="41">
        <v>1060</v>
      </c>
      <c r="BE20" s="41">
        <v>1207</v>
      </c>
      <c r="BF20" s="41">
        <v>1616</v>
      </c>
      <c r="BG20" s="41">
        <v>1462</v>
      </c>
      <c r="BH20" s="41">
        <v>1166</v>
      </c>
      <c r="BI20" s="41">
        <v>1653</v>
      </c>
      <c r="BJ20" s="41">
        <v>1140</v>
      </c>
      <c r="BK20" s="41">
        <v>1365</v>
      </c>
      <c r="BL20" s="41">
        <v>1077</v>
      </c>
      <c r="BM20" s="41">
        <v>1641</v>
      </c>
      <c r="BN20" s="41">
        <v>1290</v>
      </c>
      <c r="BO20" s="41">
        <v>886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2213</v>
      </c>
      <c r="J22" s="25">
        <v>2217</v>
      </c>
      <c r="K22" s="25">
        <v>2283</v>
      </c>
      <c r="L22" s="25">
        <v>1835</v>
      </c>
      <c r="M22" s="25">
        <v>2147</v>
      </c>
      <c r="N22" s="25">
        <v>1962</v>
      </c>
      <c r="O22" s="25">
        <v>1953</v>
      </c>
      <c r="P22" s="25">
        <v>2230</v>
      </c>
      <c r="Q22" s="25">
        <v>2314</v>
      </c>
      <c r="R22" s="25">
        <v>2424</v>
      </c>
      <c r="S22" s="25">
        <v>2347</v>
      </c>
      <c r="T22" s="25">
        <v>2068</v>
      </c>
      <c r="U22" s="25">
        <v>1873</v>
      </c>
      <c r="V22" s="25">
        <v>2099</v>
      </c>
      <c r="W22" s="25">
        <v>2200</v>
      </c>
      <c r="X22" s="25">
        <v>2499</v>
      </c>
      <c r="Y22" s="25">
        <v>2402</v>
      </c>
      <c r="Z22" s="25">
        <v>2226</v>
      </c>
      <c r="AA22" s="25">
        <v>2164</v>
      </c>
      <c r="AB22" s="25">
        <v>2209</v>
      </c>
      <c r="AC22" s="25">
        <v>2330</v>
      </c>
      <c r="AD22" s="25">
        <v>2946</v>
      </c>
      <c r="AE22" s="25">
        <v>2655</v>
      </c>
      <c r="AF22" s="25">
        <v>2619</v>
      </c>
      <c r="AG22" s="25">
        <v>2637</v>
      </c>
      <c r="AH22" s="25">
        <v>2935</v>
      </c>
      <c r="AI22" s="25">
        <v>3623</v>
      </c>
      <c r="AJ22" s="25">
        <v>3512</v>
      </c>
      <c r="AK22" s="25">
        <v>2714</v>
      </c>
      <c r="AL22" s="25">
        <v>2553</v>
      </c>
      <c r="AM22" s="25">
        <v>2049</v>
      </c>
      <c r="AN22" s="25">
        <v>1653</v>
      </c>
      <c r="AO22" s="25">
        <v>1400</v>
      </c>
      <c r="AP22" s="25">
        <v>984</v>
      </c>
      <c r="AQ22" s="25">
        <v>923</v>
      </c>
      <c r="AR22" s="25">
        <v>627</v>
      </c>
      <c r="AS22" s="25">
        <v>682</v>
      </c>
      <c r="AT22" s="25">
        <v>749</v>
      </c>
      <c r="AU22" s="25">
        <v>768</v>
      </c>
      <c r="AV22" s="25">
        <v>804</v>
      </c>
      <c r="AW22" s="25">
        <v>832</v>
      </c>
      <c r="AX22" s="25">
        <v>925</v>
      </c>
      <c r="AY22" s="25">
        <v>949</v>
      </c>
      <c r="AZ22" s="25">
        <v>942</v>
      </c>
      <c r="BA22" s="25">
        <v>295</v>
      </c>
      <c r="BB22" s="25">
        <v>0</v>
      </c>
      <c r="BC22" s="25">
        <v>1346</v>
      </c>
      <c r="BD22" s="25">
        <v>1885</v>
      </c>
      <c r="BE22" s="25">
        <v>2191</v>
      </c>
      <c r="BF22" s="25">
        <v>2500</v>
      </c>
      <c r="BG22" s="25">
        <v>2706</v>
      </c>
      <c r="BH22" s="25">
        <v>2537</v>
      </c>
      <c r="BI22" s="25">
        <v>2842</v>
      </c>
      <c r="BJ22" s="25">
        <v>2670</v>
      </c>
      <c r="BK22" s="25">
        <v>2645</v>
      </c>
      <c r="BL22" s="25">
        <v>2361</v>
      </c>
      <c r="BM22" s="25">
        <v>2710</v>
      </c>
      <c r="BN22" s="25">
        <v>2659</v>
      </c>
      <c r="BO22" s="25">
        <v>2214</v>
      </c>
      <c r="BP22" s="93">
        <f>IFERROR(SUM(I22:BO22)/SUM(I23:BO23),0)</f>
        <v>0.99969510387641547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2213</v>
      </c>
      <c r="J23" s="41">
        <v>2217</v>
      </c>
      <c r="K23" s="41">
        <v>2283</v>
      </c>
      <c r="L23" s="41">
        <v>1835</v>
      </c>
      <c r="M23" s="41">
        <v>2147</v>
      </c>
      <c r="N23" s="41">
        <v>1962</v>
      </c>
      <c r="O23" s="41">
        <v>1953</v>
      </c>
      <c r="P23" s="41">
        <v>2230</v>
      </c>
      <c r="Q23" s="41">
        <v>2314</v>
      </c>
      <c r="R23" s="41">
        <v>2424</v>
      </c>
      <c r="S23" s="41">
        <v>2347</v>
      </c>
      <c r="T23" s="41">
        <v>2068</v>
      </c>
      <c r="U23" s="41">
        <v>1873</v>
      </c>
      <c r="V23" s="41">
        <v>2099</v>
      </c>
      <c r="W23" s="41">
        <v>2200</v>
      </c>
      <c r="X23" s="41">
        <v>2499</v>
      </c>
      <c r="Y23" s="41">
        <v>2402</v>
      </c>
      <c r="Z23" s="41">
        <v>2226</v>
      </c>
      <c r="AA23" s="41">
        <v>2164</v>
      </c>
      <c r="AB23" s="41">
        <v>2209</v>
      </c>
      <c r="AC23" s="41">
        <v>2330</v>
      </c>
      <c r="AD23" s="41">
        <v>2946</v>
      </c>
      <c r="AE23" s="41">
        <v>2655</v>
      </c>
      <c r="AF23" s="41">
        <v>2619</v>
      </c>
      <c r="AG23" s="63">
        <v>2649</v>
      </c>
      <c r="AH23" s="63">
        <v>2947</v>
      </c>
      <c r="AI23" s="63">
        <v>3635</v>
      </c>
      <c r="AJ23" s="41">
        <v>3512</v>
      </c>
      <c r="AK23" s="41">
        <v>2714</v>
      </c>
      <c r="AL23" s="41">
        <v>2553</v>
      </c>
      <c r="AM23" s="41">
        <v>2049</v>
      </c>
      <c r="AN23" s="41">
        <v>1653</v>
      </c>
      <c r="AO23" s="41">
        <v>1400</v>
      </c>
      <c r="AP23" s="41">
        <v>984</v>
      </c>
      <c r="AQ23" s="41">
        <v>923</v>
      </c>
      <c r="AR23" s="41">
        <v>627</v>
      </c>
      <c r="AS23" s="41">
        <v>682</v>
      </c>
      <c r="AT23" s="41">
        <v>749</v>
      </c>
      <c r="AU23" s="41">
        <v>768</v>
      </c>
      <c r="AV23" s="41">
        <v>804</v>
      </c>
      <c r="AW23" s="41">
        <v>832</v>
      </c>
      <c r="AX23" s="41">
        <v>925</v>
      </c>
      <c r="AY23" s="41">
        <v>949</v>
      </c>
      <c r="AZ23" s="41">
        <v>942</v>
      </c>
      <c r="BA23" s="41">
        <v>295</v>
      </c>
      <c r="BB23" s="41">
        <v>0</v>
      </c>
      <c r="BC23" s="41">
        <v>1346</v>
      </c>
      <c r="BD23" s="41">
        <v>1885</v>
      </c>
      <c r="BE23" s="41">
        <v>2191</v>
      </c>
      <c r="BF23" s="41">
        <v>2500</v>
      </c>
      <c r="BG23" s="41">
        <v>2706</v>
      </c>
      <c r="BH23" s="41">
        <v>2537</v>
      </c>
      <c r="BI23" s="41">
        <v>2842</v>
      </c>
      <c r="BJ23" s="41">
        <v>2670</v>
      </c>
      <c r="BK23" s="41">
        <v>2645</v>
      </c>
      <c r="BL23" s="41">
        <v>2361</v>
      </c>
      <c r="BM23" s="41">
        <v>2710</v>
      </c>
      <c r="BN23" s="41">
        <v>2659</v>
      </c>
      <c r="BO23" s="41">
        <v>2214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1053</v>
      </c>
      <c r="K25" s="25">
        <v>1011</v>
      </c>
      <c r="L25" s="25">
        <v>960</v>
      </c>
      <c r="M25" s="25">
        <v>830</v>
      </c>
      <c r="N25" s="25">
        <v>928</v>
      </c>
      <c r="O25" s="25">
        <v>886</v>
      </c>
      <c r="P25" s="25">
        <v>1010</v>
      </c>
      <c r="Q25" s="25">
        <v>1015</v>
      </c>
      <c r="R25" s="25">
        <v>904</v>
      </c>
      <c r="S25" s="25">
        <v>1106</v>
      </c>
      <c r="T25" s="25">
        <v>1021</v>
      </c>
      <c r="U25" s="25">
        <v>869</v>
      </c>
      <c r="V25" s="25">
        <v>785</v>
      </c>
      <c r="W25" s="25">
        <v>897</v>
      </c>
      <c r="X25" s="25">
        <v>1153</v>
      </c>
      <c r="Y25" s="25">
        <v>1205</v>
      </c>
      <c r="Z25" s="25">
        <v>913</v>
      </c>
      <c r="AA25" s="25">
        <v>306</v>
      </c>
      <c r="AB25" s="25">
        <v>553</v>
      </c>
      <c r="AC25" s="25">
        <v>1162</v>
      </c>
      <c r="AD25" s="25">
        <v>1559</v>
      </c>
      <c r="AE25" s="25">
        <v>1830</v>
      </c>
      <c r="AF25" s="25">
        <v>1876</v>
      </c>
      <c r="AG25" s="25">
        <v>1466</v>
      </c>
      <c r="AH25" s="25">
        <v>153</v>
      </c>
      <c r="AI25" s="25">
        <v>1185</v>
      </c>
      <c r="AJ25" s="25">
        <v>1934</v>
      </c>
      <c r="AK25" s="25">
        <v>1631</v>
      </c>
      <c r="AL25" s="25">
        <v>161</v>
      </c>
      <c r="AM25" s="25">
        <v>1178</v>
      </c>
      <c r="AN25" s="25">
        <v>893</v>
      </c>
      <c r="AO25" s="25">
        <v>685</v>
      </c>
      <c r="AP25" s="25">
        <v>769</v>
      </c>
      <c r="AQ25" s="25">
        <v>148</v>
      </c>
      <c r="AR25" s="25">
        <v>354</v>
      </c>
      <c r="AS25" s="25">
        <v>396</v>
      </c>
      <c r="AT25" s="25">
        <v>213</v>
      </c>
      <c r="AU25" s="25">
        <v>479</v>
      </c>
      <c r="AV25" s="25">
        <v>375</v>
      </c>
      <c r="AW25" s="25">
        <v>454</v>
      </c>
      <c r="AX25" s="25">
        <v>449</v>
      </c>
      <c r="AY25" s="25">
        <v>177</v>
      </c>
      <c r="AZ25" s="25">
        <v>363</v>
      </c>
      <c r="BA25" s="25">
        <v>647</v>
      </c>
      <c r="BB25" s="25">
        <v>0</v>
      </c>
      <c r="BC25" s="25">
        <v>75</v>
      </c>
      <c r="BD25" s="25">
        <v>521</v>
      </c>
      <c r="BE25" s="25">
        <v>901</v>
      </c>
      <c r="BF25" s="25">
        <v>1307</v>
      </c>
      <c r="BG25" s="25">
        <v>1256</v>
      </c>
      <c r="BH25" s="25">
        <v>1284</v>
      </c>
      <c r="BI25" s="25">
        <v>1348</v>
      </c>
      <c r="BJ25" s="25">
        <v>1312</v>
      </c>
      <c r="BK25" s="25">
        <v>1390</v>
      </c>
      <c r="BL25" s="25">
        <v>1361</v>
      </c>
      <c r="BM25" s="25">
        <v>1280</v>
      </c>
      <c r="BN25" s="25">
        <v>1341</v>
      </c>
      <c r="BO25" s="25">
        <v>1331</v>
      </c>
      <c r="BP25" s="93">
        <f>IFERROR(SUM(I25:BO25)/SUM(I26:BO26),0)</f>
        <v>0.99927875946628197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1053</v>
      </c>
      <c r="K26" s="41">
        <v>1011</v>
      </c>
      <c r="L26" s="41">
        <v>960</v>
      </c>
      <c r="M26" s="41">
        <v>832</v>
      </c>
      <c r="N26" s="41">
        <v>929</v>
      </c>
      <c r="O26" s="41">
        <v>888</v>
      </c>
      <c r="P26" s="41">
        <v>1011</v>
      </c>
      <c r="Q26" s="41">
        <v>1018</v>
      </c>
      <c r="R26" s="41">
        <v>906</v>
      </c>
      <c r="S26" s="41">
        <v>1106</v>
      </c>
      <c r="T26" s="41">
        <v>1027</v>
      </c>
      <c r="U26" s="41">
        <v>871</v>
      </c>
      <c r="V26" s="41">
        <v>785</v>
      </c>
      <c r="W26" s="41">
        <v>897</v>
      </c>
      <c r="X26" s="41">
        <v>1154</v>
      </c>
      <c r="Y26" s="41">
        <v>1206</v>
      </c>
      <c r="Z26" s="41">
        <v>915</v>
      </c>
      <c r="AA26" s="41">
        <v>306</v>
      </c>
      <c r="AB26" s="41">
        <v>553</v>
      </c>
      <c r="AC26" s="41">
        <v>1165</v>
      </c>
      <c r="AD26" s="41">
        <v>1559</v>
      </c>
      <c r="AE26" s="41">
        <v>1830</v>
      </c>
      <c r="AF26" s="41">
        <v>1876</v>
      </c>
      <c r="AG26" s="41">
        <v>1469</v>
      </c>
      <c r="AH26" s="41">
        <v>153</v>
      </c>
      <c r="AI26" s="41">
        <v>1185</v>
      </c>
      <c r="AJ26" s="41">
        <v>1937</v>
      </c>
      <c r="AK26" s="41">
        <v>1631</v>
      </c>
      <c r="AL26" s="41">
        <v>161</v>
      </c>
      <c r="AM26" s="41">
        <v>1178</v>
      </c>
      <c r="AN26" s="41">
        <v>893</v>
      </c>
      <c r="AO26" s="41">
        <v>685</v>
      </c>
      <c r="AP26" s="41">
        <v>769</v>
      </c>
      <c r="AQ26" s="41">
        <v>148</v>
      </c>
      <c r="AR26" s="41">
        <v>354</v>
      </c>
      <c r="AS26" s="41">
        <v>396</v>
      </c>
      <c r="AT26" s="41">
        <v>213</v>
      </c>
      <c r="AU26" s="41">
        <v>479</v>
      </c>
      <c r="AV26" s="41">
        <v>375</v>
      </c>
      <c r="AW26" s="41">
        <v>454</v>
      </c>
      <c r="AX26" s="41">
        <v>449</v>
      </c>
      <c r="AY26" s="41">
        <v>177</v>
      </c>
      <c r="AZ26" s="41">
        <v>363</v>
      </c>
      <c r="BA26" s="41">
        <v>647</v>
      </c>
      <c r="BB26" s="41">
        <v>0</v>
      </c>
      <c r="BC26" s="41">
        <v>75</v>
      </c>
      <c r="BD26" s="41">
        <v>521</v>
      </c>
      <c r="BE26" s="41">
        <v>901</v>
      </c>
      <c r="BF26" s="41">
        <v>1307</v>
      </c>
      <c r="BG26" s="41">
        <v>1256</v>
      </c>
      <c r="BH26" s="41">
        <v>1284</v>
      </c>
      <c r="BI26" s="41">
        <v>1348</v>
      </c>
      <c r="BJ26" s="41">
        <v>1312</v>
      </c>
      <c r="BK26" s="41">
        <v>1393</v>
      </c>
      <c r="BL26" s="41">
        <v>1361</v>
      </c>
      <c r="BM26" s="41">
        <v>1281</v>
      </c>
      <c r="BN26" s="41">
        <v>1341</v>
      </c>
      <c r="BO26" s="41">
        <v>1333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 t="s">
        <v>146</v>
      </c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F22:F23"/>
    <mergeCell ref="G22:G23"/>
    <mergeCell ref="BP22:BP23"/>
    <mergeCell ref="I29:L29"/>
    <mergeCell ref="B34:M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545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69" priority="18" operator="greaterThan">
      <formula>95%</formula>
    </cfRule>
    <cfRule type="cellIs" dxfId="168" priority="19" operator="greaterThanOrEqual">
      <formula>90%</formula>
    </cfRule>
    <cfRule type="cellIs" dxfId="167" priority="20" operator="lessThan">
      <formula>89.99%</formula>
    </cfRule>
  </conditionalFormatting>
  <conditionalFormatting sqref="BP13">
    <cfRule type="cellIs" dxfId="166" priority="15" operator="greaterThan">
      <formula>95%</formula>
    </cfRule>
    <cfRule type="cellIs" dxfId="165" priority="16" operator="greaterThanOrEqual">
      <formula>90%</formula>
    </cfRule>
    <cfRule type="cellIs" dxfId="164" priority="17" operator="lessThan">
      <formula>89.99%</formula>
    </cfRule>
  </conditionalFormatting>
  <conditionalFormatting sqref="BP16">
    <cfRule type="cellIs" dxfId="163" priority="12" operator="greaterThan">
      <formula>95%</formula>
    </cfRule>
    <cfRule type="cellIs" dxfId="162" priority="13" operator="greaterThanOrEqual">
      <formula>90%</formula>
    </cfRule>
    <cfRule type="cellIs" dxfId="161" priority="14" operator="lessThan">
      <formula>89.99%</formula>
    </cfRule>
  </conditionalFormatting>
  <conditionalFormatting sqref="BP19">
    <cfRule type="cellIs" dxfId="160" priority="9" operator="greaterThan">
      <formula>95%</formula>
    </cfRule>
    <cfRule type="cellIs" dxfId="159" priority="10" operator="greaterThanOrEqual">
      <formula>90%</formula>
    </cfRule>
    <cfRule type="cellIs" dxfId="158" priority="11" operator="lessThan">
      <formula>89.99%</formula>
    </cfRule>
  </conditionalFormatting>
  <conditionalFormatting sqref="BP22">
    <cfRule type="cellIs" dxfId="157" priority="1" operator="greaterThanOrEqual">
      <formula>100%</formula>
    </cfRule>
    <cfRule type="cellIs" dxfId="156" priority="2" operator="lessThan">
      <formula>99.99%</formula>
    </cfRule>
  </conditionalFormatting>
  <conditionalFormatting sqref="BP25">
    <cfRule type="cellIs" dxfId="155" priority="3" operator="greaterThan">
      <formula>95%</formula>
    </cfRule>
    <cfRule type="cellIs" dxfId="154" priority="4" operator="greaterThanOrEqual">
      <formula>90%</formula>
    </cfRule>
    <cfRule type="cellIs" dxfId="153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9D0E535-ACA0-478B-A51E-6D501EF8E49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945D2-FBBB-4D41-B08B-8BA6E653D5C3}">
  <sheetPr>
    <tabColor theme="8"/>
  </sheetPr>
  <dimension ref="A1:CB48"/>
  <sheetViews>
    <sheetView showGridLines="0" topLeftCell="AN1" zoomScale="55" zoomScaleNormal="55" workbookViewId="0">
      <selection activeCell="B36" sqref="B36:G37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7.42578125" style="1" bestFit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15</v>
      </c>
      <c r="F2" s="85" t="s">
        <v>20</v>
      </c>
      <c r="G2" s="85"/>
      <c r="H2" s="22">
        <v>90152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2"/>
      <c r="X2" s="12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92</v>
      </c>
      <c r="K10" s="25">
        <v>90</v>
      </c>
      <c r="L10" s="25">
        <v>63</v>
      </c>
      <c r="M10" s="25">
        <v>93</v>
      </c>
      <c r="N10" s="25">
        <v>72</v>
      </c>
      <c r="O10" s="25">
        <v>100</v>
      </c>
      <c r="P10" s="25">
        <v>89</v>
      </c>
      <c r="Q10" s="25">
        <v>91</v>
      </c>
      <c r="R10" s="25">
        <v>86</v>
      </c>
      <c r="S10" s="25">
        <v>93</v>
      </c>
      <c r="T10" s="25">
        <v>88</v>
      </c>
      <c r="U10" s="25">
        <v>72</v>
      </c>
      <c r="V10" s="25">
        <v>105</v>
      </c>
      <c r="W10" s="25">
        <v>104</v>
      </c>
      <c r="X10" s="25">
        <v>100</v>
      </c>
      <c r="Y10" s="25">
        <v>95</v>
      </c>
      <c r="Z10" s="25">
        <v>79</v>
      </c>
      <c r="AA10" s="25">
        <v>25</v>
      </c>
      <c r="AB10" s="25">
        <v>66</v>
      </c>
      <c r="AC10" s="25">
        <v>173</v>
      </c>
      <c r="AD10" s="25">
        <v>172</v>
      </c>
      <c r="AE10" s="25">
        <v>166</v>
      </c>
      <c r="AF10" s="25">
        <v>174</v>
      </c>
      <c r="AG10" s="25">
        <v>184</v>
      </c>
      <c r="AH10" s="25">
        <v>52</v>
      </c>
      <c r="AI10" s="25">
        <v>64</v>
      </c>
      <c r="AJ10" s="25">
        <v>83</v>
      </c>
      <c r="AK10" s="25">
        <v>93</v>
      </c>
      <c r="AL10" s="25">
        <v>4</v>
      </c>
      <c r="AM10" s="25">
        <v>43</v>
      </c>
      <c r="AN10" s="25">
        <v>46</v>
      </c>
      <c r="AO10" s="25">
        <v>43</v>
      </c>
      <c r="AP10" s="25">
        <v>45</v>
      </c>
      <c r="AQ10" s="25">
        <v>12</v>
      </c>
      <c r="AR10" s="25">
        <v>23</v>
      </c>
      <c r="AS10" s="25">
        <v>49</v>
      </c>
      <c r="AT10" s="25">
        <v>33</v>
      </c>
      <c r="AU10" s="25">
        <v>52</v>
      </c>
      <c r="AV10" s="25">
        <v>45</v>
      </c>
      <c r="AW10" s="25">
        <v>44</v>
      </c>
      <c r="AX10" s="25">
        <v>56</v>
      </c>
      <c r="AY10" s="25">
        <v>31</v>
      </c>
      <c r="AZ10" s="25">
        <v>0</v>
      </c>
      <c r="BA10" s="25">
        <v>0</v>
      </c>
      <c r="BB10" s="25">
        <v>0</v>
      </c>
      <c r="BC10" s="25">
        <v>99</v>
      </c>
      <c r="BD10" s="25">
        <v>120</v>
      </c>
      <c r="BE10" s="25">
        <v>104</v>
      </c>
      <c r="BF10" s="25">
        <v>121</v>
      </c>
      <c r="BG10" s="25">
        <v>114</v>
      </c>
      <c r="BH10" s="25">
        <v>112</v>
      </c>
      <c r="BI10" s="25">
        <v>109</v>
      </c>
      <c r="BJ10" s="25">
        <v>109</v>
      </c>
      <c r="BK10" s="25">
        <v>106</v>
      </c>
      <c r="BL10" s="25">
        <v>111</v>
      </c>
      <c r="BM10" s="25">
        <v>103</v>
      </c>
      <c r="BN10" s="25">
        <v>102</v>
      </c>
      <c r="BO10" s="25">
        <v>90</v>
      </c>
      <c r="BP10" s="93">
        <f>IFERROR(SUM(I10:BO10)/SUM(I11:BO11),0)</f>
        <v>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92</v>
      </c>
      <c r="K11" s="41">
        <v>90</v>
      </c>
      <c r="L11" s="41">
        <v>63</v>
      </c>
      <c r="M11" s="41">
        <v>93</v>
      </c>
      <c r="N11" s="41">
        <v>72</v>
      </c>
      <c r="O11" s="41">
        <v>100</v>
      </c>
      <c r="P11" s="41">
        <v>89</v>
      </c>
      <c r="Q11" s="41">
        <v>91</v>
      </c>
      <c r="R11" s="41">
        <v>86</v>
      </c>
      <c r="S11" s="41">
        <v>93</v>
      </c>
      <c r="T11" s="41">
        <v>88</v>
      </c>
      <c r="U11" s="41">
        <v>72</v>
      </c>
      <c r="V11" s="41">
        <v>105</v>
      </c>
      <c r="W11" s="41">
        <v>104</v>
      </c>
      <c r="X11" s="41">
        <v>100</v>
      </c>
      <c r="Y11" s="41">
        <v>95</v>
      </c>
      <c r="Z11" s="41">
        <v>79</v>
      </c>
      <c r="AA11" s="41">
        <v>25</v>
      </c>
      <c r="AB11" s="41">
        <v>66</v>
      </c>
      <c r="AC11" s="41">
        <v>173</v>
      </c>
      <c r="AD11" s="41">
        <v>172</v>
      </c>
      <c r="AE11" s="41">
        <v>166</v>
      </c>
      <c r="AF11" s="41">
        <v>174</v>
      </c>
      <c r="AG11" s="41">
        <v>184</v>
      </c>
      <c r="AH11" s="41">
        <v>52</v>
      </c>
      <c r="AI11" s="41">
        <v>64</v>
      </c>
      <c r="AJ11" s="41">
        <v>83</v>
      </c>
      <c r="AK11" s="41">
        <v>93</v>
      </c>
      <c r="AL11" s="41">
        <v>4</v>
      </c>
      <c r="AM11" s="41">
        <v>43</v>
      </c>
      <c r="AN11" s="41">
        <v>46</v>
      </c>
      <c r="AO11" s="41">
        <v>43</v>
      </c>
      <c r="AP11" s="41">
        <v>45</v>
      </c>
      <c r="AQ11" s="41">
        <v>12</v>
      </c>
      <c r="AR11" s="41">
        <v>23</v>
      </c>
      <c r="AS11" s="41">
        <v>49</v>
      </c>
      <c r="AT11" s="41">
        <v>33</v>
      </c>
      <c r="AU11" s="41">
        <v>52</v>
      </c>
      <c r="AV11" s="41">
        <v>45</v>
      </c>
      <c r="AW11" s="41">
        <v>44</v>
      </c>
      <c r="AX11" s="41">
        <v>56</v>
      </c>
      <c r="AY11" s="41">
        <v>31</v>
      </c>
      <c r="AZ11" s="41">
        <v>0</v>
      </c>
      <c r="BA11" s="41">
        <v>0</v>
      </c>
      <c r="BB11" s="41">
        <v>0</v>
      </c>
      <c r="BC11" s="41">
        <v>99</v>
      </c>
      <c r="BD11" s="41">
        <v>120</v>
      </c>
      <c r="BE11" s="41">
        <v>104</v>
      </c>
      <c r="BF11" s="41">
        <v>121</v>
      </c>
      <c r="BG11" s="41">
        <v>114</v>
      </c>
      <c r="BH11" s="41">
        <v>112</v>
      </c>
      <c r="BI11" s="41">
        <v>109</v>
      </c>
      <c r="BJ11" s="41">
        <v>109</v>
      </c>
      <c r="BK11" s="41">
        <v>106</v>
      </c>
      <c r="BL11" s="41">
        <v>111</v>
      </c>
      <c r="BM11" s="41">
        <v>103</v>
      </c>
      <c r="BN11" s="41">
        <v>102</v>
      </c>
      <c r="BO11" s="41">
        <v>90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908</v>
      </c>
      <c r="K13" s="25">
        <v>881</v>
      </c>
      <c r="L13" s="25">
        <v>611</v>
      </c>
      <c r="M13" s="25">
        <v>909</v>
      </c>
      <c r="N13" s="25">
        <v>696</v>
      </c>
      <c r="O13" s="25">
        <v>990</v>
      </c>
      <c r="P13" s="25">
        <v>885</v>
      </c>
      <c r="Q13" s="25">
        <v>894</v>
      </c>
      <c r="R13" s="25">
        <v>847</v>
      </c>
      <c r="S13" s="25">
        <v>911</v>
      </c>
      <c r="T13" s="25">
        <v>865</v>
      </c>
      <c r="U13" s="25">
        <v>698</v>
      </c>
      <c r="V13" s="25">
        <v>1013</v>
      </c>
      <c r="W13" s="25">
        <v>1019</v>
      </c>
      <c r="X13" s="25">
        <v>984</v>
      </c>
      <c r="Y13" s="25">
        <v>940</v>
      </c>
      <c r="Z13" s="25">
        <v>785</v>
      </c>
      <c r="AA13" s="25">
        <v>241</v>
      </c>
      <c r="AB13" s="25">
        <v>648</v>
      </c>
      <c r="AC13" s="25">
        <v>1700</v>
      </c>
      <c r="AD13" s="25">
        <v>1695</v>
      </c>
      <c r="AE13" s="25">
        <v>1640</v>
      </c>
      <c r="AF13" s="25">
        <v>1721</v>
      </c>
      <c r="AG13" s="25">
        <v>1812</v>
      </c>
      <c r="AH13" s="25">
        <v>510</v>
      </c>
      <c r="AI13" s="25">
        <v>625</v>
      </c>
      <c r="AJ13" s="25">
        <v>816</v>
      </c>
      <c r="AK13" s="25">
        <v>902</v>
      </c>
      <c r="AL13" s="25">
        <v>39</v>
      </c>
      <c r="AM13" s="25">
        <v>414</v>
      </c>
      <c r="AN13" s="25">
        <v>447</v>
      </c>
      <c r="AO13" s="25">
        <v>416</v>
      </c>
      <c r="AP13" s="25">
        <v>445</v>
      </c>
      <c r="AQ13" s="25">
        <v>114</v>
      </c>
      <c r="AR13" s="25">
        <v>222</v>
      </c>
      <c r="AS13" s="25">
        <v>488</v>
      </c>
      <c r="AT13" s="25">
        <v>320</v>
      </c>
      <c r="AU13" s="25">
        <v>514</v>
      </c>
      <c r="AV13" s="25">
        <v>442</v>
      </c>
      <c r="AW13" s="25">
        <v>435</v>
      </c>
      <c r="AX13" s="25">
        <v>554</v>
      </c>
      <c r="AY13" s="25">
        <v>307</v>
      </c>
      <c r="AZ13" s="25">
        <v>0</v>
      </c>
      <c r="BA13" s="25">
        <v>0</v>
      </c>
      <c r="BB13" s="25">
        <v>0</v>
      </c>
      <c r="BC13" s="25">
        <v>975</v>
      </c>
      <c r="BD13" s="25">
        <v>1188</v>
      </c>
      <c r="BE13" s="25">
        <v>1021</v>
      </c>
      <c r="BF13" s="25">
        <v>1203</v>
      </c>
      <c r="BG13" s="25">
        <v>1135</v>
      </c>
      <c r="BH13" s="25">
        <v>1099</v>
      </c>
      <c r="BI13" s="25">
        <v>1084</v>
      </c>
      <c r="BJ13" s="25">
        <v>1073</v>
      </c>
      <c r="BK13" s="25">
        <v>1040</v>
      </c>
      <c r="BL13" s="25">
        <v>1089</v>
      </c>
      <c r="BM13" s="25">
        <v>1020</v>
      </c>
      <c r="BN13" s="25">
        <v>996</v>
      </c>
      <c r="BO13" s="25">
        <v>879</v>
      </c>
      <c r="BP13" s="93">
        <f>IFERROR(SUM(I13:BO13)/SUM(I14:BO14),0)</f>
        <v>0.99917647313785407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908</v>
      </c>
      <c r="K14" s="41">
        <v>881</v>
      </c>
      <c r="L14" s="41">
        <v>611</v>
      </c>
      <c r="M14" s="41">
        <v>909</v>
      </c>
      <c r="N14" s="41">
        <v>696</v>
      </c>
      <c r="O14" s="41">
        <v>990</v>
      </c>
      <c r="P14" s="41">
        <v>885</v>
      </c>
      <c r="Q14" s="41">
        <v>894</v>
      </c>
      <c r="R14" s="41">
        <v>847</v>
      </c>
      <c r="S14" s="41">
        <v>911</v>
      </c>
      <c r="T14" s="41">
        <v>865</v>
      </c>
      <c r="U14" s="41">
        <v>698</v>
      </c>
      <c r="V14" s="41">
        <v>1013</v>
      </c>
      <c r="W14" s="41">
        <v>1019</v>
      </c>
      <c r="X14" s="41">
        <v>985</v>
      </c>
      <c r="Y14" s="41">
        <v>941</v>
      </c>
      <c r="Z14" s="41">
        <v>785</v>
      </c>
      <c r="AA14" s="41">
        <v>241</v>
      </c>
      <c r="AB14" s="41">
        <v>650</v>
      </c>
      <c r="AC14" s="41">
        <v>1701</v>
      </c>
      <c r="AD14" s="41">
        <v>1698</v>
      </c>
      <c r="AE14" s="41">
        <v>1643</v>
      </c>
      <c r="AF14" s="41">
        <v>1725</v>
      </c>
      <c r="AG14" s="41">
        <v>1816</v>
      </c>
      <c r="AH14" s="41">
        <v>514</v>
      </c>
      <c r="AI14" s="41">
        <v>627</v>
      </c>
      <c r="AJ14" s="41">
        <v>816</v>
      </c>
      <c r="AK14" s="41">
        <v>905</v>
      </c>
      <c r="AL14" s="41">
        <v>39</v>
      </c>
      <c r="AM14" s="41">
        <v>414</v>
      </c>
      <c r="AN14" s="41">
        <v>448</v>
      </c>
      <c r="AO14" s="41">
        <v>416</v>
      </c>
      <c r="AP14" s="41">
        <v>445</v>
      </c>
      <c r="AQ14" s="41">
        <v>114</v>
      </c>
      <c r="AR14" s="41">
        <v>223</v>
      </c>
      <c r="AS14" s="41">
        <v>488</v>
      </c>
      <c r="AT14" s="41">
        <v>320</v>
      </c>
      <c r="AU14" s="41">
        <v>514</v>
      </c>
      <c r="AV14" s="41">
        <v>442</v>
      </c>
      <c r="AW14" s="41">
        <v>435</v>
      </c>
      <c r="AX14" s="41">
        <v>555</v>
      </c>
      <c r="AY14" s="41">
        <v>307</v>
      </c>
      <c r="AZ14" s="41">
        <v>0</v>
      </c>
      <c r="BA14" s="41">
        <v>0</v>
      </c>
      <c r="BB14" s="41">
        <v>0</v>
      </c>
      <c r="BC14" s="41">
        <v>976</v>
      </c>
      <c r="BD14" s="41">
        <v>1189</v>
      </c>
      <c r="BE14" s="41">
        <v>1022</v>
      </c>
      <c r="BF14" s="41">
        <v>1205</v>
      </c>
      <c r="BG14" s="41">
        <v>1136</v>
      </c>
      <c r="BH14" s="41">
        <v>1099</v>
      </c>
      <c r="BI14" s="41">
        <v>1085</v>
      </c>
      <c r="BJ14" s="41">
        <v>1073</v>
      </c>
      <c r="BK14" s="41">
        <v>1040</v>
      </c>
      <c r="BL14" s="41">
        <v>1089</v>
      </c>
      <c r="BM14" s="41">
        <v>1020</v>
      </c>
      <c r="BN14" s="41">
        <v>996</v>
      </c>
      <c r="BO14" s="41">
        <v>879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875</v>
      </c>
      <c r="K19" s="25">
        <v>946</v>
      </c>
      <c r="L19" s="25">
        <v>467</v>
      </c>
      <c r="M19" s="25">
        <v>1023</v>
      </c>
      <c r="N19" s="25">
        <v>682</v>
      </c>
      <c r="O19" s="25">
        <v>757</v>
      </c>
      <c r="P19" s="25">
        <v>1101</v>
      </c>
      <c r="Q19" s="25">
        <v>920</v>
      </c>
      <c r="R19" s="25">
        <v>910</v>
      </c>
      <c r="S19" s="25">
        <v>881</v>
      </c>
      <c r="T19" s="25">
        <v>821</v>
      </c>
      <c r="U19" s="25">
        <v>563</v>
      </c>
      <c r="V19" s="25">
        <v>1271</v>
      </c>
      <c r="W19" s="25">
        <v>653</v>
      </c>
      <c r="X19" s="25">
        <v>1209</v>
      </c>
      <c r="Y19" s="25">
        <v>1093</v>
      </c>
      <c r="Z19" s="25">
        <v>422</v>
      </c>
      <c r="AA19" s="25">
        <v>222</v>
      </c>
      <c r="AB19" s="25">
        <v>604</v>
      </c>
      <c r="AC19" s="25">
        <v>1144</v>
      </c>
      <c r="AD19" s="25">
        <v>1997</v>
      </c>
      <c r="AE19" s="25">
        <v>1349</v>
      </c>
      <c r="AF19" s="25">
        <v>1432</v>
      </c>
      <c r="AG19" s="25">
        <v>1214</v>
      </c>
      <c r="AH19" s="25">
        <v>0</v>
      </c>
      <c r="AI19" s="25">
        <v>2064</v>
      </c>
      <c r="AJ19" s="25">
        <v>1666</v>
      </c>
      <c r="AK19" s="25">
        <v>863</v>
      </c>
      <c r="AL19" s="25">
        <v>0</v>
      </c>
      <c r="AM19" s="25">
        <v>635</v>
      </c>
      <c r="AN19" s="25">
        <v>452</v>
      </c>
      <c r="AO19" s="25">
        <v>396</v>
      </c>
      <c r="AP19" s="25">
        <v>336</v>
      </c>
      <c r="AQ19" s="25">
        <v>69</v>
      </c>
      <c r="AR19" s="25">
        <v>470</v>
      </c>
      <c r="AS19" s="25">
        <v>412</v>
      </c>
      <c r="AT19" s="25">
        <v>301</v>
      </c>
      <c r="AU19" s="25">
        <v>512</v>
      </c>
      <c r="AV19" s="25">
        <v>398</v>
      </c>
      <c r="AW19" s="25">
        <v>490</v>
      </c>
      <c r="AX19" s="25">
        <v>519</v>
      </c>
      <c r="AY19" s="25">
        <v>175</v>
      </c>
      <c r="AZ19" s="25">
        <v>384</v>
      </c>
      <c r="BA19" s="25">
        <v>0</v>
      </c>
      <c r="BB19" s="25">
        <v>0</v>
      </c>
      <c r="BC19" s="25">
        <v>543</v>
      </c>
      <c r="BD19" s="25">
        <v>968</v>
      </c>
      <c r="BE19" s="25">
        <v>1074</v>
      </c>
      <c r="BF19" s="25">
        <v>1245</v>
      </c>
      <c r="BG19" s="25">
        <v>1148</v>
      </c>
      <c r="BH19" s="25">
        <v>2116</v>
      </c>
      <c r="BI19" s="25">
        <v>1292</v>
      </c>
      <c r="BJ19" s="25">
        <v>1063</v>
      </c>
      <c r="BK19" s="25">
        <v>859</v>
      </c>
      <c r="BL19" s="25">
        <v>1047</v>
      </c>
      <c r="BM19" s="25">
        <v>1283</v>
      </c>
      <c r="BN19" s="25">
        <v>798</v>
      </c>
      <c r="BO19" s="25">
        <v>894</v>
      </c>
      <c r="BP19" s="93">
        <f>IFERROR(SUM(I19:BO19)/SUM(I20:BO20),0)</f>
        <v>0.99997873652427227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875</v>
      </c>
      <c r="K20" s="41">
        <v>946</v>
      </c>
      <c r="L20" s="41">
        <v>467</v>
      </c>
      <c r="M20" s="41">
        <v>1023</v>
      </c>
      <c r="N20" s="41">
        <v>682</v>
      </c>
      <c r="O20" s="41">
        <v>757</v>
      </c>
      <c r="P20" s="41">
        <v>1101</v>
      </c>
      <c r="Q20" s="41">
        <v>920</v>
      </c>
      <c r="R20" s="41">
        <v>910</v>
      </c>
      <c r="S20" s="41">
        <v>881</v>
      </c>
      <c r="T20" s="41">
        <v>821</v>
      </c>
      <c r="U20" s="41">
        <v>563</v>
      </c>
      <c r="V20" s="41">
        <v>1271</v>
      </c>
      <c r="W20" s="41">
        <v>653</v>
      </c>
      <c r="X20" s="41">
        <v>1209</v>
      </c>
      <c r="Y20" s="41">
        <v>1093</v>
      </c>
      <c r="Z20" s="41">
        <v>422</v>
      </c>
      <c r="AA20" s="41">
        <v>222</v>
      </c>
      <c r="AB20" s="41">
        <v>604</v>
      </c>
      <c r="AC20" s="41">
        <v>1144</v>
      </c>
      <c r="AD20" s="41">
        <v>1998</v>
      </c>
      <c r="AE20" s="41">
        <v>1349</v>
      </c>
      <c r="AF20" s="41">
        <v>1432</v>
      </c>
      <c r="AG20" s="41">
        <v>1214</v>
      </c>
      <c r="AH20" s="41">
        <v>0</v>
      </c>
      <c r="AI20" s="41">
        <v>2064</v>
      </c>
      <c r="AJ20" s="41">
        <v>1666</v>
      </c>
      <c r="AK20" s="41">
        <v>863</v>
      </c>
      <c r="AL20" s="41">
        <v>0</v>
      </c>
      <c r="AM20" s="41">
        <v>635</v>
      </c>
      <c r="AN20" s="41">
        <v>452</v>
      </c>
      <c r="AO20" s="41">
        <v>396</v>
      </c>
      <c r="AP20" s="41">
        <v>336</v>
      </c>
      <c r="AQ20" s="41">
        <v>69</v>
      </c>
      <c r="AR20" s="41">
        <v>470</v>
      </c>
      <c r="AS20" s="41">
        <v>412</v>
      </c>
      <c r="AT20" s="41">
        <v>301</v>
      </c>
      <c r="AU20" s="41">
        <v>512</v>
      </c>
      <c r="AV20" s="41">
        <v>398</v>
      </c>
      <c r="AW20" s="41">
        <v>490</v>
      </c>
      <c r="AX20" s="41">
        <v>519</v>
      </c>
      <c r="AY20" s="41">
        <v>175</v>
      </c>
      <c r="AZ20" s="41">
        <v>384</v>
      </c>
      <c r="BA20" s="41">
        <v>0</v>
      </c>
      <c r="BB20" s="41">
        <v>0</v>
      </c>
      <c r="BC20" s="41">
        <v>543</v>
      </c>
      <c r="BD20" s="41">
        <v>968</v>
      </c>
      <c r="BE20" s="41">
        <v>1074</v>
      </c>
      <c r="BF20" s="41">
        <v>1245</v>
      </c>
      <c r="BG20" s="41">
        <v>1148</v>
      </c>
      <c r="BH20" s="41">
        <v>2116</v>
      </c>
      <c r="BI20" s="41">
        <v>1292</v>
      </c>
      <c r="BJ20" s="41">
        <v>1063</v>
      </c>
      <c r="BK20" s="41">
        <v>859</v>
      </c>
      <c r="BL20" s="41">
        <v>1047</v>
      </c>
      <c r="BM20" s="41">
        <v>1283</v>
      </c>
      <c r="BN20" s="41">
        <v>798</v>
      </c>
      <c r="BO20" s="41">
        <v>894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1628</v>
      </c>
      <c r="K22" s="25">
        <v>1678</v>
      </c>
      <c r="L22" s="25">
        <v>1483</v>
      </c>
      <c r="M22" s="25">
        <v>1760</v>
      </c>
      <c r="N22" s="25">
        <v>1563</v>
      </c>
      <c r="O22" s="25">
        <v>1532</v>
      </c>
      <c r="P22" s="25">
        <v>1894</v>
      </c>
      <c r="Q22" s="25">
        <v>1883</v>
      </c>
      <c r="R22" s="25">
        <v>1945</v>
      </c>
      <c r="S22" s="25">
        <v>1824</v>
      </c>
      <c r="T22" s="25">
        <v>1732</v>
      </c>
      <c r="U22" s="25">
        <v>1524</v>
      </c>
      <c r="V22" s="25">
        <v>1944</v>
      </c>
      <c r="W22" s="25">
        <v>1725</v>
      </c>
      <c r="X22" s="25">
        <v>1952</v>
      </c>
      <c r="Y22" s="25">
        <v>2153</v>
      </c>
      <c r="Z22" s="25">
        <v>2075</v>
      </c>
      <c r="AA22" s="25">
        <v>2131</v>
      </c>
      <c r="AB22" s="25">
        <v>2335</v>
      </c>
      <c r="AC22" s="25">
        <v>2290</v>
      </c>
      <c r="AD22" s="25">
        <v>2643</v>
      </c>
      <c r="AE22" s="25">
        <v>2279</v>
      </c>
      <c r="AF22" s="25">
        <v>2028</v>
      </c>
      <c r="AG22" s="25">
        <v>2153</v>
      </c>
      <c r="AH22" s="25">
        <v>2059</v>
      </c>
      <c r="AI22" s="25">
        <v>3188</v>
      </c>
      <c r="AJ22" s="62">
        <v>2778</v>
      </c>
      <c r="AK22" s="25">
        <v>2066</v>
      </c>
      <c r="AL22" s="25">
        <v>1936</v>
      </c>
      <c r="AM22" s="25">
        <v>1543</v>
      </c>
      <c r="AN22" s="25">
        <v>1193</v>
      </c>
      <c r="AO22" s="25">
        <v>1085</v>
      </c>
      <c r="AP22" s="25">
        <v>836</v>
      </c>
      <c r="AQ22" s="25">
        <v>811</v>
      </c>
      <c r="AR22" s="25">
        <v>587</v>
      </c>
      <c r="AS22" s="25">
        <v>652</v>
      </c>
      <c r="AT22" s="25">
        <v>1193</v>
      </c>
      <c r="AU22" s="25">
        <v>1077</v>
      </c>
      <c r="AV22" s="25">
        <v>1162</v>
      </c>
      <c r="AW22" s="25">
        <v>1241</v>
      </c>
      <c r="AX22" s="25">
        <v>1269</v>
      </c>
      <c r="AY22" s="25">
        <v>1263</v>
      </c>
      <c r="AZ22" s="25">
        <v>1283</v>
      </c>
      <c r="BA22" s="25">
        <v>700</v>
      </c>
      <c r="BB22" s="25">
        <v>0</v>
      </c>
      <c r="BC22" s="25">
        <v>1116</v>
      </c>
      <c r="BD22" s="25">
        <v>1483</v>
      </c>
      <c r="BE22" s="25">
        <v>1608</v>
      </c>
      <c r="BF22" s="25">
        <v>1883</v>
      </c>
      <c r="BG22" s="25">
        <v>2004</v>
      </c>
      <c r="BH22" s="25">
        <v>1126</v>
      </c>
      <c r="BI22" s="25">
        <v>2348</v>
      </c>
      <c r="BJ22" s="25">
        <v>2394</v>
      </c>
      <c r="BK22" s="25">
        <v>2313</v>
      </c>
      <c r="BL22" s="25">
        <v>2383</v>
      </c>
      <c r="BM22" s="25">
        <v>2798</v>
      </c>
      <c r="BN22" s="25">
        <v>2179</v>
      </c>
      <c r="BO22" s="25">
        <v>2119</v>
      </c>
      <c r="BP22" s="128">
        <f>IFERROR(SUM(I22:BO22)/SUM(I23:BO23),0)</f>
        <v>1.000491075455247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1628</v>
      </c>
      <c r="K23" s="41">
        <v>1678</v>
      </c>
      <c r="L23" s="41">
        <v>1483</v>
      </c>
      <c r="M23" s="41">
        <v>1760</v>
      </c>
      <c r="N23" s="41">
        <v>1563</v>
      </c>
      <c r="O23" s="41">
        <v>1532</v>
      </c>
      <c r="P23" s="41">
        <v>1894</v>
      </c>
      <c r="Q23" s="41">
        <v>1883</v>
      </c>
      <c r="R23" s="41">
        <v>1945</v>
      </c>
      <c r="S23" s="41">
        <v>1824</v>
      </c>
      <c r="T23" s="41">
        <v>1732</v>
      </c>
      <c r="U23" s="41">
        <v>1524</v>
      </c>
      <c r="V23" s="41">
        <v>1944</v>
      </c>
      <c r="W23" s="41">
        <v>1725</v>
      </c>
      <c r="X23" s="41">
        <v>1952</v>
      </c>
      <c r="Y23" s="41">
        <v>2153</v>
      </c>
      <c r="Z23" s="41">
        <v>2075</v>
      </c>
      <c r="AA23" s="41">
        <v>2131</v>
      </c>
      <c r="AB23" s="41">
        <v>2335</v>
      </c>
      <c r="AC23" s="41">
        <v>2290</v>
      </c>
      <c r="AD23" s="41">
        <v>2643</v>
      </c>
      <c r="AE23" s="41">
        <v>2279</v>
      </c>
      <c r="AF23" s="41">
        <v>2028</v>
      </c>
      <c r="AG23" s="41">
        <v>2153</v>
      </c>
      <c r="AH23" s="41">
        <v>2059</v>
      </c>
      <c r="AI23" s="41">
        <v>3188</v>
      </c>
      <c r="AJ23" s="41">
        <v>2729</v>
      </c>
      <c r="AK23" s="41">
        <v>2066</v>
      </c>
      <c r="AL23" s="41">
        <v>1936</v>
      </c>
      <c r="AM23" s="41">
        <v>1543</v>
      </c>
      <c r="AN23" s="41">
        <v>1193</v>
      </c>
      <c r="AO23" s="41">
        <v>1085</v>
      </c>
      <c r="AP23" s="41">
        <v>836</v>
      </c>
      <c r="AQ23" s="41">
        <v>811</v>
      </c>
      <c r="AR23" s="41">
        <v>587</v>
      </c>
      <c r="AS23" s="41">
        <v>652</v>
      </c>
      <c r="AT23" s="41">
        <v>1193</v>
      </c>
      <c r="AU23" s="41">
        <v>1077</v>
      </c>
      <c r="AV23" s="41">
        <v>1162</v>
      </c>
      <c r="AW23" s="41">
        <v>1241</v>
      </c>
      <c r="AX23" s="41">
        <v>1269</v>
      </c>
      <c r="AY23" s="41">
        <v>1263</v>
      </c>
      <c r="AZ23" s="41">
        <v>1283</v>
      </c>
      <c r="BA23" s="41">
        <v>700</v>
      </c>
      <c r="BB23" s="41">
        <v>0</v>
      </c>
      <c r="BC23" s="41">
        <v>1116</v>
      </c>
      <c r="BD23" s="41">
        <v>1483</v>
      </c>
      <c r="BE23" s="41">
        <v>1608</v>
      </c>
      <c r="BF23" s="41">
        <v>1883</v>
      </c>
      <c r="BG23" s="41">
        <v>2004</v>
      </c>
      <c r="BH23" s="41">
        <v>1126</v>
      </c>
      <c r="BI23" s="41">
        <v>2348</v>
      </c>
      <c r="BJ23" s="41">
        <v>2394</v>
      </c>
      <c r="BK23" s="41">
        <v>2313</v>
      </c>
      <c r="BL23" s="41">
        <v>2383</v>
      </c>
      <c r="BM23" s="41">
        <v>2798</v>
      </c>
      <c r="BN23" s="41">
        <v>2179</v>
      </c>
      <c r="BO23" s="41">
        <v>2119</v>
      </c>
      <c r="BP23" s="128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906</v>
      </c>
      <c r="K25" s="25">
        <v>889</v>
      </c>
      <c r="L25" s="25">
        <v>662</v>
      </c>
      <c r="M25" s="25">
        <v>746</v>
      </c>
      <c r="N25" s="25">
        <v>879</v>
      </c>
      <c r="O25" s="25">
        <v>788</v>
      </c>
      <c r="P25" s="25">
        <v>731</v>
      </c>
      <c r="Q25" s="25">
        <v>931</v>
      </c>
      <c r="R25" s="25">
        <v>848</v>
      </c>
      <c r="S25" s="25">
        <v>1002</v>
      </c>
      <c r="T25" s="25">
        <v>913</v>
      </c>
      <c r="U25" s="25">
        <v>771</v>
      </c>
      <c r="V25" s="25">
        <v>837</v>
      </c>
      <c r="W25" s="25">
        <v>872</v>
      </c>
      <c r="X25" s="25">
        <v>982</v>
      </c>
      <c r="Y25" s="25">
        <v>892</v>
      </c>
      <c r="Z25" s="25">
        <v>493</v>
      </c>
      <c r="AA25" s="25">
        <v>166</v>
      </c>
      <c r="AB25" s="25">
        <v>400</v>
      </c>
      <c r="AC25" s="25">
        <v>1189</v>
      </c>
      <c r="AD25" s="25">
        <v>1644</v>
      </c>
      <c r="AE25" s="25">
        <v>1713</v>
      </c>
      <c r="AF25" s="25">
        <v>1683</v>
      </c>
      <c r="AG25" s="25">
        <v>1076</v>
      </c>
      <c r="AH25" s="25">
        <v>93</v>
      </c>
      <c r="AI25" s="25">
        <v>935</v>
      </c>
      <c r="AJ25" s="25">
        <v>2076</v>
      </c>
      <c r="AK25" s="25">
        <v>1527</v>
      </c>
      <c r="AL25" s="25">
        <v>130</v>
      </c>
      <c r="AM25" s="25">
        <v>1028</v>
      </c>
      <c r="AN25" s="25">
        <v>802</v>
      </c>
      <c r="AO25" s="25">
        <v>504</v>
      </c>
      <c r="AP25" s="25">
        <v>580</v>
      </c>
      <c r="AQ25" s="25">
        <v>94</v>
      </c>
      <c r="AR25" s="25">
        <v>291</v>
      </c>
      <c r="AS25" s="25">
        <v>347</v>
      </c>
      <c r="AT25" s="25">
        <v>163</v>
      </c>
      <c r="AU25" s="25">
        <v>628</v>
      </c>
      <c r="AV25" s="25">
        <v>313</v>
      </c>
      <c r="AW25" s="25">
        <v>411</v>
      </c>
      <c r="AX25" s="25">
        <v>491</v>
      </c>
      <c r="AY25" s="25">
        <v>181</v>
      </c>
      <c r="AZ25" s="25">
        <v>364</v>
      </c>
      <c r="BA25" s="25">
        <v>583</v>
      </c>
      <c r="BB25" s="25">
        <v>0</v>
      </c>
      <c r="BC25" s="25">
        <v>72</v>
      </c>
      <c r="BD25" s="25">
        <v>601</v>
      </c>
      <c r="BE25" s="25">
        <v>949</v>
      </c>
      <c r="BF25" s="25">
        <v>970</v>
      </c>
      <c r="BG25" s="25">
        <v>1027</v>
      </c>
      <c r="BH25" s="25">
        <v>976</v>
      </c>
      <c r="BI25" s="25">
        <v>1060</v>
      </c>
      <c r="BJ25" s="25">
        <v>1017</v>
      </c>
      <c r="BK25" s="25">
        <v>940</v>
      </c>
      <c r="BL25" s="25">
        <v>977</v>
      </c>
      <c r="BM25" s="25">
        <v>859</v>
      </c>
      <c r="BN25" s="25">
        <v>1417</v>
      </c>
      <c r="BO25" s="25">
        <v>954</v>
      </c>
      <c r="BP25" s="93">
        <f>IFERROR(SUM(I25:BO25)/SUM(I26:BO26),0)</f>
        <v>0.99975762383218758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906</v>
      </c>
      <c r="K26" s="41">
        <v>890</v>
      </c>
      <c r="L26" s="41">
        <v>662</v>
      </c>
      <c r="M26" s="41">
        <v>748</v>
      </c>
      <c r="N26" s="41">
        <v>879</v>
      </c>
      <c r="O26" s="41">
        <v>789</v>
      </c>
      <c r="P26" s="41">
        <v>731</v>
      </c>
      <c r="Q26" s="41">
        <v>931</v>
      </c>
      <c r="R26" s="41">
        <v>848</v>
      </c>
      <c r="S26" s="41">
        <v>1003</v>
      </c>
      <c r="T26" s="41">
        <v>913</v>
      </c>
      <c r="U26" s="41">
        <v>771</v>
      </c>
      <c r="V26" s="41">
        <v>837</v>
      </c>
      <c r="W26" s="41">
        <v>872</v>
      </c>
      <c r="X26" s="41">
        <v>982</v>
      </c>
      <c r="Y26" s="41">
        <v>892</v>
      </c>
      <c r="Z26" s="41">
        <v>493</v>
      </c>
      <c r="AA26" s="41">
        <v>166</v>
      </c>
      <c r="AB26" s="41">
        <v>400</v>
      </c>
      <c r="AC26" s="41">
        <v>1189</v>
      </c>
      <c r="AD26" s="41">
        <v>1644</v>
      </c>
      <c r="AE26" s="41">
        <v>1713</v>
      </c>
      <c r="AF26" s="41">
        <v>1684</v>
      </c>
      <c r="AG26" s="41">
        <v>1076</v>
      </c>
      <c r="AH26" s="41">
        <v>93</v>
      </c>
      <c r="AI26" s="41">
        <v>936</v>
      </c>
      <c r="AJ26" s="41">
        <v>2076</v>
      </c>
      <c r="AK26" s="41">
        <v>1529</v>
      </c>
      <c r="AL26" s="41">
        <v>130</v>
      </c>
      <c r="AM26" s="41">
        <v>1028</v>
      </c>
      <c r="AN26" s="41">
        <v>802</v>
      </c>
      <c r="AO26" s="41">
        <v>504</v>
      </c>
      <c r="AP26" s="41">
        <v>580</v>
      </c>
      <c r="AQ26" s="41">
        <v>94</v>
      </c>
      <c r="AR26" s="41">
        <v>291</v>
      </c>
      <c r="AS26" s="41">
        <v>347</v>
      </c>
      <c r="AT26" s="41">
        <v>163</v>
      </c>
      <c r="AU26" s="41">
        <v>628</v>
      </c>
      <c r="AV26" s="41">
        <v>313</v>
      </c>
      <c r="AW26" s="41">
        <v>411</v>
      </c>
      <c r="AX26" s="41">
        <v>491</v>
      </c>
      <c r="AY26" s="41">
        <v>181</v>
      </c>
      <c r="AZ26" s="41">
        <v>364</v>
      </c>
      <c r="BA26" s="41">
        <v>583</v>
      </c>
      <c r="BB26" s="41">
        <v>0</v>
      </c>
      <c r="BC26" s="41">
        <v>72</v>
      </c>
      <c r="BD26" s="41">
        <v>601</v>
      </c>
      <c r="BE26" s="41">
        <v>950</v>
      </c>
      <c r="BF26" s="41">
        <v>970</v>
      </c>
      <c r="BG26" s="41">
        <v>1028</v>
      </c>
      <c r="BH26" s="41">
        <v>976</v>
      </c>
      <c r="BI26" s="41">
        <v>1060</v>
      </c>
      <c r="BJ26" s="41">
        <v>1017</v>
      </c>
      <c r="BK26" s="41">
        <v>940</v>
      </c>
      <c r="BL26" s="41">
        <v>977</v>
      </c>
      <c r="BM26" s="41">
        <v>859</v>
      </c>
      <c r="BN26" s="41">
        <v>1417</v>
      </c>
      <c r="BO26" s="41">
        <v>954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 t="s">
        <v>147</v>
      </c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  <mergeCell ref="E13:E14"/>
    <mergeCell ref="F13:F14"/>
    <mergeCell ref="G13:G14"/>
    <mergeCell ref="E10:E11"/>
    <mergeCell ref="F16:F17"/>
    <mergeCell ref="G16:G17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52" priority="15" operator="greaterThan">
      <formula>95%</formula>
    </cfRule>
    <cfRule type="cellIs" dxfId="151" priority="16" operator="greaterThanOrEqual">
      <formula>90%</formula>
    </cfRule>
    <cfRule type="cellIs" dxfId="150" priority="17" operator="lessThan">
      <formula>89.99%</formula>
    </cfRule>
  </conditionalFormatting>
  <conditionalFormatting sqref="BP13">
    <cfRule type="cellIs" dxfId="149" priority="12" operator="greaterThan">
      <formula>95%</formula>
    </cfRule>
    <cfRule type="cellIs" dxfId="148" priority="13" operator="greaterThanOrEqual">
      <formula>90%</formula>
    </cfRule>
    <cfRule type="cellIs" dxfId="147" priority="14" operator="lessThan">
      <formula>89.99%</formula>
    </cfRule>
  </conditionalFormatting>
  <conditionalFormatting sqref="BP16">
    <cfRule type="cellIs" dxfId="146" priority="9" operator="greaterThan">
      <formula>95%</formula>
    </cfRule>
    <cfRule type="cellIs" dxfId="145" priority="10" operator="greaterThanOrEqual">
      <formula>90%</formula>
    </cfRule>
    <cfRule type="cellIs" dxfId="144" priority="11" operator="lessThan">
      <formula>89.99%</formula>
    </cfRule>
  </conditionalFormatting>
  <conditionalFormatting sqref="BP19">
    <cfRule type="cellIs" dxfId="143" priority="6" operator="greaterThan">
      <formula>95%</formula>
    </cfRule>
    <cfRule type="cellIs" dxfId="142" priority="7" operator="greaterThanOrEqual">
      <formula>90%</formula>
    </cfRule>
    <cfRule type="cellIs" dxfId="141" priority="8" operator="lessThan">
      <formula>89.99%</formula>
    </cfRule>
  </conditionalFormatting>
  <conditionalFormatting sqref="BP22">
    <cfRule type="cellIs" dxfId="140" priority="1" operator="greaterThanOrEqual">
      <formula>1</formula>
    </cfRule>
    <cfRule type="cellIs" dxfId="139" priority="2" operator="lessThan">
      <formula>99.99%</formula>
    </cfRule>
  </conditionalFormatting>
  <conditionalFormatting sqref="BP25">
    <cfRule type="cellIs" dxfId="138" priority="3" operator="greaterThan">
      <formula>95%</formula>
    </cfRule>
    <cfRule type="cellIs" dxfId="137" priority="4" operator="greaterThanOrEqual">
      <formula>90%</formula>
    </cfRule>
    <cfRule type="cellIs" dxfId="136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74392B96-A069-4BC2-ACFD-B00E6E9524E6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825F-FDC1-4502-83CA-C32AC3709170}">
  <sheetPr>
    <tabColor theme="1" tint="4.9989318521683403E-2"/>
  </sheetPr>
  <dimension ref="A1:CB48"/>
  <sheetViews>
    <sheetView showGridLines="0" topLeftCell="AN1" zoomScale="55" zoomScaleNormal="55" workbookViewId="0">
      <selection activeCell="BT24" sqref="BT24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2.8554687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16</v>
      </c>
      <c r="F2" s="85" t="s">
        <v>20</v>
      </c>
      <c r="G2" s="85"/>
      <c r="H2" s="22">
        <v>91651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158</v>
      </c>
      <c r="K10" s="25">
        <v>153</v>
      </c>
      <c r="L10" s="25">
        <v>93</v>
      </c>
      <c r="M10" s="25">
        <v>116</v>
      </c>
      <c r="N10" s="25">
        <v>136</v>
      </c>
      <c r="O10" s="25">
        <v>169</v>
      </c>
      <c r="P10" s="25">
        <v>165</v>
      </c>
      <c r="Q10" s="25">
        <v>158</v>
      </c>
      <c r="R10" s="25">
        <v>133</v>
      </c>
      <c r="S10" s="25">
        <v>167</v>
      </c>
      <c r="T10" s="25">
        <v>164</v>
      </c>
      <c r="U10" s="25">
        <v>146</v>
      </c>
      <c r="V10" s="25">
        <v>185</v>
      </c>
      <c r="W10" s="25">
        <v>195</v>
      </c>
      <c r="X10" s="25">
        <v>173</v>
      </c>
      <c r="Y10" s="25">
        <v>170</v>
      </c>
      <c r="Z10" s="25">
        <v>129</v>
      </c>
      <c r="AA10" s="25">
        <v>28</v>
      </c>
      <c r="AB10" s="25">
        <v>90</v>
      </c>
      <c r="AC10" s="25">
        <v>300</v>
      </c>
      <c r="AD10" s="25">
        <v>297</v>
      </c>
      <c r="AE10" s="25">
        <v>299</v>
      </c>
      <c r="AF10" s="25">
        <v>325</v>
      </c>
      <c r="AG10" s="25">
        <v>259</v>
      </c>
      <c r="AH10" s="25">
        <v>84</v>
      </c>
      <c r="AI10" s="25">
        <v>134</v>
      </c>
      <c r="AJ10" s="25">
        <v>149</v>
      </c>
      <c r="AK10" s="25">
        <v>143</v>
      </c>
      <c r="AL10" s="25">
        <v>22</v>
      </c>
      <c r="AM10" s="25">
        <v>70</v>
      </c>
      <c r="AN10" s="25">
        <v>77</v>
      </c>
      <c r="AO10" s="25">
        <v>69</v>
      </c>
      <c r="AP10" s="25">
        <v>81</v>
      </c>
      <c r="AQ10" s="25">
        <v>14</v>
      </c>
      <c r="AR10" s="25">
        <v>51</v>
      </c>
      <c r="AS10" s="25">
        <v>59</v>
      </c>
      <c r="AT10" s="25">
        <v>36</v>
      </c>
      <c r="AU10" s="25">
        <v>70</v>
      </c>
      <c r="AV10" s="25">
        <v>60</v>
      </c>
      <c r="AW10" s="25">
        <v>59</v>
      </c>
      <c r="AX10" s="25">
        <v>76</v>
      </c>
      <c r="AY10" s="25">
        <v>40</v>
      </c>
      <c r="AZ10" s="25">
        <v>0</v>
      </c>
      <c r="BA10" s="25">
        <v>0</v>
      </c>
      <c r="BB10" s="25">
        <v>0</v>
      </c>
      <c r="BC10" s="25">
        <v>103</v>
      </c>
      <c r="BD10" s="25">
        <v>197</v>
      </c>
      <c r="BE10" s="25">
        <v>226</v>
      </c>
      <c r="BF10" s="25">
        <v>218</v>
      </c>
      <c r="BG10" s="25">
        <v>210</v>
      </c>
      <c r="BH10" s="25">
        <v>214</v>
      </c>
      <c r="BI10" s="25">
        <v>206</v>
      </c>
      <c r="BJ10" s="25">
        <v>222</v>
      </c>
      <c r="BK10" s="25">
        <v>201</v>
      </c>
      <c r="BL10" s="25">
        <v>224</v>
      </c>
      <c r="BM10" s="25">
        <v>211</v>
      </c>
      <c r="BN10" s="25">
        <v>202</v>
      </c>
      <c r="BO10" s="25">
        <v>196</v>
      </c>
      <c r="BP10" s="93">
        <f>IFERROR(SUM(I10:BO10)/SUM(I11:BO11),0)</f>
        <v>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158</v>
      </c>
      <c r="K11" s="41">
        <v>153</v>
      </c>
      <c r="L11" s="41">
        <v>93</v>
      </c>
      <c r="M11" s="41">
        <v>116</v>
      </c>
      <c r="N11" s="41">
        <v>136</v>
      </c>
      <c r="O11" s="41">
        <v>169</v>
      </c>
      <c r="P11" s="41">
        <v>165</v>
      </c>
      <c r="Q11" s="41">
        <v>158</v>
      </c>
      <c r="R11" s="41">
        <v>133</v>
      </c>
      <c r="S11" s="41">
        <v>167</v>
      </c>
      <c r="T11" s="41">
        <v>164</v>
      </c>
      <c r="U11" s="41">
        <v>146</v>
      </c>
      <c r="V11" s="41">
        <v>185</v>
      </c>
      <c r="W11" s="41">
        <v>195</v>
      </c>
      <c r="X11" s="41">
        <v>173</v>
      </c>
      <c r="Y11" s="41">
        <v>170</v>
      </c>
      <c r="Z11" s="41">
        <v>129</v>
      </c>
      <c r="AA11" s="41">
        <v>28</v>
      </c>
      <c r="AB11" s="41">
        <v>90</v>
      </c>
      <c r="AC11" s="41">
        <v>300</v>
      </c>
      <c r="AD11" s="41">
        <v>297</v>
      </c>
      <c r="AE11" s="41">
        <v>299</v>
      </c>
      <c r="AF11" s="41">
        <v>325</v>
      </c>
      <c r="AG11" s="41">
        <v>259</v>
      </c>
      <c r="AH11" s="41">
        <v>84</v>
      </c>
      <c r="AI11" s="41">
        <v>134</v>
      </c>
      <c r="AJ11" s="41">
        <v>149</v>
      </c>
      <c r="AK11" s="41">
        <v>143</v>
      </c>
      <c r="AL11" s="41">
        <v>22</v>
      </c>
      <c r="AM11" s="41">
        <v>70</v>
      </c>
      <c r="AN11" s="41">
        <v>77</v>
      </c>
      <c r="AO11" s="41">
        <v>69</v>
      </c>
      <c r="AP11" s="41">
        <v>81</v>
      </c>
      <c r="AQ11" s="41">
        <v>14</v>
      </c>
      <c r="AR11" s="41">
        <v>51</v>
      </c>
      <c r="AS11" s="41">
        <v>59</v>
      </c>
      <c r="AT11" s="41">
        <v>36</v>
      </c>
      <c r="AU11" s="41">
        <v>70</v>
      </c>
      <c r="AV11" s="41">
        <v>60</v>
      </c>
      <c r="AW11" s="41">
        <v>59</v>
      </c>
      <c r="AX11" s="41">
        <v>76</v>
      </c>
      <c r="AY11" s="41">
        <v>40</v>
      </c>
      <c r="AZ11" s="41">
        <v>0</v>
      </c>
      <c r="BA11" s="41">
        <v>0</v>
      </c>
      <c r="BB11" s="41">
        <v>0</v>
      </c>
      <c r="BC11" s="41">
        <v>103</v>
      </c>
      <c r="BD11" s="41">
        <v>197</v>
      </c>
      <c r="BE11" s="41">
        <v>226</v>
      </c>
      <c r="BF11" s="41">
        <v>218</v>
      </c>
      <c r="BG11" s="41">
        <v>210</v>
      </c>
      <c r="BH11" s="41">
        <v>214</v>
      </c>
      <c r="BI11" s="41">
        <v>206</v>
      </c>
      <c r="BJ11" s="41">
        <v>222</v>
      </c>
      <c r="BK11" s="41">
        <v>201</v>
      </c>
      <c r="BL11" s="41">
        <v>224</v>
      </c>
      <c r="BM11" s="41">
        <v>211</v>
      </c>
      <c r="BN11" s="41">
        <v>202</v>
      </c>
      <c r="BO11" s="41">
        <v>196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1576</v>
      </c>
      <c r="K13" s="25">
        <v>1521</v>
      </c>
      <c r="L13" s="25">
        <v>927</v>
      </c>
      <c r="M13" s="25">
        <v>1400</v>
      </c>
      <c r="N13" s="25">
        <v>1281</v>
      </c>
      <c r="O13" s="25">
        <v>1679</v>
      </c>
      <c r="P13" s="25">
        <v>1648</v>
      </c>
      <c r="Q13" s="25">
        <v>1567</v>
      </c>
      <c r="R13" s="25">
        <v>1320</v>
      </c>
      <c r="S13" s="25">
        <v>1667</v>
      </c>
      <c r="T13" s="25">
        <v>1630</v>
      </c>
      <c r="U13" s="25">
        <v>1455</v>
      </c>
      <c r="V13" s="25">
        <v>1843</v>
      </c>
      <c r="W13" s="25">
        <v>1939</v>
      </c>
      <c r="X13" s="25">
        <v>1723</v>
      </c>
      <c r="Y13" s="25">
        <v>1695</v>
      </c>
      <c r="Z13" s="25">
        <v>886</v>
      </c>
      <c r="AA13" s="25">
        <v>280</v>
      </c>
      <c r="AB13" s="25">
        <v>902</v>
      </c>
      <c r="AC13" s="25">
        <v>2983</v>
      </c>
      <c r="AD13" s="25">
        <v>2963</v>
      </c>
      <c r="AE13" s="25">
        <v>2981</v>
      </c>
      <c r="AF13" s="25">
        <v>3238</v>
      </c>
      <c r="AG13" s="25">
        <v>2584</v>
      </c>
      <c r="AH13" s="25">
        <v>835</v>
      </c>
      <c r="AI13" s="25">
        <v>1331</v>
      </c>
      <c r="AJ13" s="25">
        <v>1481</v>
      </c>
      <c r="AK13" s="25">
        <v>1427</v>
      </c>
      <c r="AL13" s="25">
        <v>64</v>
      </c>
      <c r="AM13" s="25">
        <v>693</v>
      </c>
      <c r="AN13" s="25">
        <v>768</v>
      </c>
      <c r="AO13" s="25">
        <v>684</v>
      </c>
      <c r="AP13" s="25">
        <v>806</v>
      </c>
      <c r="AQ13" s="25">
        <v>137</v>
      </c>
      <c r="AR13" s="25">
        <v>507</v>
      </c>
      <c r="AS13" s="25">
        <v>589</v>
      </c>
      <c r="AT13" s="25">
        <v>358</v>
      </c>
      <c r="AU13" s="25">
        <v>700</v>
      </c>
      <c r="AV13" s="25">
        <v>595</v>
      </c>
      <c r="AW13" s="25">
        <v>584</v>
      </c>
      <c r="AX13" s="25">
        <v>759</v>
      </c>
      <c r="AY13" s="25">
        <v>398</v>
      </c>
      <c r="AZ13" s="25">
        <v>0</v>
      </c>
      <c r="BA13" s="25">
        <v>0</v>
      </c>
      <c r="BB13" s="25">
        <v>0</v>
      </c>
      <c r="BC13" s="25">
        <v>1029</v>
      </c>
      <c r="BD13" s="25">
        <v>1964</v>
      </c>
      <c r="BE13" s="25">
        <v>2256</v>
      </c>
      <c r="BF13" s="25">
        <v>2178</v>
      </c>
      <c r="BG13" s="25">
        <v>2096</v>
      </c>
      <c r="BH13" s="25">
        <v>2133</v>
      </c>
      <c r="BI13" s="25">
        <v>2052</v>
      </c>
      <c r="BJ13" s="25">
        <v>2210</v>
      </c>
      <c r="BK13" s="25">
        <v>2001</v>
      </c>
      <c r="BL13" s="25">
        <v>2227</v>
      </c>
      <c r="BM13" s="25">
        <v>2105</v>
      </c>
      <c r="BN13" s="25">
        <v>2017</v>
      </c>
      <c r="BO13" s="25">
        <v>1954</v>
      </c>
      <c r="BP13" s="93">
        <f>IFERROR(SUM(I13:BO13)/SUM(I14:BO14),0)</f>
        <v>0.998217159836573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1580</v>
      </c>
      <c r="K14" s="41">
        <v>1521</v>
      </c>
      <c r="L14" s="41">
        <v>929</v>
      </c>
      <c r="M14" s="41">
        <v>1404</v>
      </c>
      <c r="N14" s="41">
        <v>1282</v>
      </c>
      <c r="O14" s="41">
        <v>1683</v>
      </c>
      <c r="P14" s="41">
        <v>1649</v>
      </c>
      <c r="Q14" s="41">
        <v>1571</v>
      </c>
      <c r="R14" s="41">
        <v>1321</v>
      </c>
      <c r="S14" s="41">
        <v>1668</v>
      </c>
      <c r="T14" s="41">
        <v>1633</v>
      </c>
      <c r="U14" s="41">
        <v>1458</v>
      </c>
      <c r="V14" s="41">
        <v>1846</v>
      </c>
      <c r="W14" s="41">
        <v>1941</v>
      </c>
      <c r="X14" s="41">
        <v>1723</v>
      </c>
      <c r="Y14" s="41">
        <v>1698</v>
      </c>
      <c r="Z14" s="41">
        <v>886</v>
      </c>
      <c r="AA14" s="41">
        <v>280</v>
      </c>
      <c r="AB14" s="41">
        <v>902</v>
      </c>
      <c r="AC14" s="41">
        <v>2990</v>
      </c>
      <c r="AD14" s="41">
        <v>2967</v>
      </c>
      <c r="AE14" s="41">
        <v>2987</v>
      </c>
      <c r="AF14" s="41">
        <v>3247</v>
      </c>
      <c r="AG14" s="41">
        <v>2587</v>
      </c>
      <c r="AH14" s="41">
        <v>837</v>
      </c>
      <c r="AI14" s="41">
        <v>1332</v>
      </c>
      <c r="AJ14" s="41">
        <v>1485</v>
      </c>
      <c r="AK14" s="41">
        <v>1427</v>
      </c>
      <c r="AL14" s="41">
        <v>64</v>
      </c>
      <c r="AM14" s="41">
        <v>694</v>
      </c>
      <c r="AN14" s="41">
        <v>768</v>
      </c>
      <c r="AO14" s="41">
        <v>684</v>
      </c>
      <c r="AP14" s="41">
        <v>806</v>
      </c>
      <c r="AQ14" s="41">
        <v>137</v>
      </c>
      <c r="AR14" s="41">
        <v>507</v>
      </c>
      <c r="AS14" s="41">
        <v>590</v>
      </c>
      <c r="AT14" s="41">
        <v>358</v>
      </c>
      <c r="AU14" s="41">
        <v>701</v>
      </c>
      <c r="AV14" s="41">
        <v>596</v>
      </c>
      <c r="AW14" s="41">
        <v>584</v>
      </c>
      <c r="AX14" s="41">
        <v>760</v>
      </c>
      <c r="AY14" s="41">
        <v>398</v>
      </c>
      <c r="AZ14" s="41">
        <v>0</v>
      </c>
      <c r="BA14" s="41">
        <v>0</v>
      </c>
      <c r="BB14" s="41">
        <v>0</v>
      </c>
      <c r="BC14" s="41">
        <v>1030</v>
      </c>
      <c r="BD14" s="41">
        <v>1969</v>
      </c>
      <c r="BE14" s="41">
        <v>2259</v>
      </c>
      <c r="BF14" s="41">
        <v>2183</v>
      </c>
      <c r="BG14" s="41">
        <v>2099</v>
      </c>
      <c r="BH14" s="41">
        <v>2135</v>
      </c>
      <c r="BI14" s="41">
        <v>2059</v>
      </c>
      <c r="BJ14" s="41">
        <v>2215</v>
      </c>
      <c r="BK14" s="41">
        <v>2010</v>
      </c>
      <c r="BL14" s="41">
        <v>2237</v>
      </c>
      <c r="BM14" s="41">
        <v>2110</v>
      </c>
      <c r="BN14" s="41">
        <v>2021</v>
      </c>
      <c r="BO14" s="41">
        <v>1962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1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1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1659</v>
      </c>
      <c r="K19" s="25">
        <v>1588</v>
      </c>
      <c r="L19" s="25">
        <v>828</v>
      </c>
      <c r="M19" s="25">
        <v>1531</v>
      </c>
      <c r="N19" s="25">
        <v>1132</v>
      </c>
      <c r="O19" s="25">
        <v>1349</v>
      </c>
      <c r="P19" s="25">
        <v>1976</v>
      </c>
      <c r="Q19" s="25">
        <v>1628</v>
      </c>
      <c r="R19" s="25">
        <v>1511</v>
      </c>
      <c r="S19" s="25">
        <v>1502</v>
      </c>
      <c r="T19" s="25">
        <v>1609</v>
      </c>
      <c r="U19" s="25">
        <v>1054</v>
      </c>
      <c r="V19" s="25">
        <v>1757</v>
      </c>
      <c r="W19" s="25">
        <v>1852</v>
      </c>
      <c r="X19" s="25">
        <v>2255</v>
      </c>
      <c r="Y19" s="25">
        <v>1570</v>
      </c>
      <c r="Z19" s="25">
        <v>1061</v>
      </c>
      <c r="AA19" s="25">
        <v>231</v>
      </c>
      <c r="AB19" s="25">
        <v>726</v>
      </c>
      <c r="AC19" s="25">
        <v>1847</v>
      </c>
      <c r="AD19" s="25">
        <v>3515</v>
      </c>
      <c r="AE19" s="25">
        <v>2362</v>
      </c>
      <c r="AF19" s="25">
        <v>2577</v>
      </c>
      <c r="AG19" s="25">
        <v>2082</v>
      </c>
      <c r="AH19" s="25">
        <v>918</v>
      </c>
      <c r="AI19" s="25">
        <v>2248</v>
      </c>
      <c r="AJ19" s="25">
        <v>3082</v>
      </c>
      <c r="AK19" s="25">
        <v>1465</v>
      </c>
      <c r="AL19" s="25">
        <v>0</v>
      </c>
      <c r="AM19" s="25">
        <v>1104</v>
      </c>
      <c r="AN19" s="25">
        <v>726</v>
      </c>
      <c r="AO19" s="25">
        <v>634</v>
      </c>
      <c r="AP19" s="25">
        <v>665</v>
      </c>
      <c r="AQ19" s="25">
        <v>99</v>
      </c>
      <c r="AR19" s="25">
        <v>825</v>
      </c>
      <c r="AS19" s="25">
        <v>580</v>
      </c>
      <c r="AT19" s="25">
        <v>376</v>
      </c>
      <c r="AU19" s="25">
        <v>665</v>
      </c>
      <c r="AV19" s="25">
        <v>509</v>
      </c>
      <c r="AW19" s="25">
        <v>666</v>
      </c>
      <c r="AX19" s="25">
        <v>666</v>
      </c>
      <c r="AY19" s="25">
        <v>310</v>
      </c>
      <c r="AZ19" s="25">
        <v>459</v>
      </c>
      <c r="BA19" s="25">
        <v>0</v>
      </c>
      <c r="BB19" s="25">
        <v>0</v>
      </c>
      <c r="BC19" s="25">
        <v>0</v>
      </c>
      <c r="BD19" s="25">
        <v>1090</v>
      </c>
      <c r="BE19" s="25">
        <v>3051</v>
      </c>
      <c r="BF19" s="25">
        <v>2253</v>
      </c>
      <c r="BG19" s="25">
        <v>2125</v>
      </c>
      <c r="BH19" s="25">
        <v>2131</v>
      </c>
      <c r="BI19" s="25">
        <v>2077</v>
      </c>
      <c r="BJ19" s="25">
        <v>2580</v>
      </c>
      <c r="BK19" s="25">
        <v>1721</v>
      </c>
      <c r="BL19" s="25">
        <v>2081</v>
      </c>
      <c r="BM19" s="25">
        <v>2193</v>
      </c>
      <c r="BN19" s="25">
        <v>2076</v>
      </c>
      <c r="BO19" s="25">
        <v>1980</v>
      </c>
      <c r="BP19" s="93">
        <f>IFERROR(SUM(I19:BO19)/SUM(I20:BO20),0)</f>
        <v>0.99998758658357956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1659</v>
      </c>
      <c r="K20" s="41">
        <v>1588</v>
      </c>
      <c r="L20" s="41">
        <v>828</v>
      </c>
      <c r="M20" s="41">
        <v>1531</v>
      </c>
      <c r="N20" s="41">
        <v>1132</v>
      </c>
      <c r="O20" s="41">
        <v>1349</v>
      </c>
      <c r="P20" s="41">
        <v>1976</v>
      </c>
      <c r="Q20" s="41">
        <v>1628</v>
      </c>
      <c r="R20" s="41">
        <v>1511</v>
      </c>
      <c r="S20" s="41">
        <v>1502</v>
      </c>
      <c r="T20" s="41">
        <v>1609</v>
      </c>
      <c r="U20" s="41">
        <v>1054</v>
      </c>
      <c r="V20" s="41">
        <v>1757</v>
      </c>
      <c r="W20" s="41">
        <v>1852</v>
      </c>
      <c r="X20" s="41">
        <v>2255</v>
      </c>
      <c r="Y20" s="41">
        <v>1570</v>
      </c>
      <c r="Z20" s="41">
        <v>1061</v>
      </c>
      <c r="AA20" s="41">
        <v>231</v>
      </c>
      <c r="AB20" s="41">
        <v>726</v>
      </c>
      <c r="AC20" s="41">
        <v>1847</v>
      </c>
      <c r="AD20" s="41">
        <v>3515</v>
      </c>
      <c r="AE20" s="41">
        <v>2362</v>
      </c>
      <c r="AF20" s="41">
        <v>2577</v>
      </c>
      <c r="AG20" s="41">
        <v>2082</v>
      </c>
      <c r="AH20" s="41">
        <v>918</v>
      </c>
      <c r="AI20" s="41">
        <v>2248</v>
      </c>
      <c r="AJ20" s="41">
        <v>3082</v>
      </c>
      <c r="AK20" s="41">
        <v>1465</v>
      </c>
      <c r="AL20" s="41">
        <v>0</v>
      </c>
      <c r="AM20" s="41">
        <v>1104</v>
      </c>
      <c r="AN20" s="41">
        <v>726</v>
      </c>
      <c r="AO20" s="41">
        <v>634</v>
      </c>
      <c r="AP20" s="41">
        <v>665</v>
      </c>
      <c r="AQ20" s="41">
        <v>99</v>
      </c>
      <c r="AR20" s="41">
        <v>825</v>
      </c>
      <c r="AS20" s="41">
        <v>580</v>
      </c>
      <c r="AT20" s="41">
        <v>376</v>
      </c>
      <c r="AU20" s="41">
        <v>665</v>
      </c>
      <c r="AV20" s="41">
        <v>509</v>
      </c>
      <c r="AW20" s="41">
        <v>666</v>
      </c>
      <c r="AX20" s="41">
        <v>666</v>
      </c>
      <c r="AY20" s="41">
        <v>310</v>
      </c>
      <c r="AZ20" s="41">
        <v>459</v>
      </c>
      <c r="BA20" s="41">
        <v>0</v>
      </c>
      <c r="BB20" s="41">
        <v>0</v>
      </c>
      <c r="BC20" s="41">
        <v>0</v>
      </c>
      <c r="BD20" s="41">
        <v>1090</v>
      </c>
      <c r="BE20" s="41">
        <v>3051</v>
      </c>
      <c r="BF20" s="41">
        <v>2253</v>
      </c>
      <c r="BG20" s="41">
        <v>2125</v>
      </c>
      <c r="BH20" s="41">
        <v>2131</v>
      </c>
      <c r="BI20" s="41">
        <v>2077</v>
      </c>
      <c r="BJ20" s="41">
        <v>2580</v>
      </c>
      <c r="BK20" s="41">
        <v>1721</v>
      </c>
      <c r="BL20" s="41">
        <v>2081</v>
      </c>
      <c r="BM20" s="41">
        <v>2193</v>
      </c>
      <c r="BN20" s="41">
        <v>2076</v>
      </c>
      <c r="BO20" s="41">
        <v>1981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3266</v>
      </c>
      <c r="J22" s="25">
        <v>3328</v>
      </c>
      <c r="K22" s="25">
        <v>3267</v>
      </c>
      <c r="L22" s="25">
        <v>2663</v>
      </c>
      <c r="M22" s="25">
        <v>3041</v>
      </c>
      <c r="N22" s="25">
        <v>2821</v>
      </c>
      <c r="O22" s="25">
        <v>2885</v>
      </c>
      <c r="P22" s="25">
        <v>3340</v>
      </c>
      <c r="Q22" s="25">
        <v>3369</v>
      </c>
      <c r="R22" s="25">
        <v>3594</v>
      </c>
      <c r="S22" s="25">
        <v>3569</v>
      </c>
      <c r="T22" s="25">
        <v>3416</v>
      </c>
      <c r="U22" s="25">
        <v>2926</v>
      </c>
      <c r="V22" s="25">
        <v>3198</v>
      </c>
      <c r="W22" s="25">
        <v>3346</v>
      </c>
      <c r="X22" s="25">
        <v>3844</v>
      </c>
      <c r="Y22" s="25">
        <v>3499</v>
      </c>
      <c r="Z22" s="25">
        <v>3257</v>
      </c>
      <c r="AA22" s="25">
        <v>2981</v>
      </c>
      <c r="AB22" s="25">
        <v>3032</v>
      </c>
      <c r="AC22" s="25">
        <v>3529</v>
      </c>
      <c r="AD22" s="25">
        <v>4803</v>
      </c>
      <c r="AE22" s="25">
        <v>4269</v>
      </c>
      <c r="AF22" s="25">
        <v>4034</v>
      </c>
      <c r="AG22" s="25">
        <v>3353</v>
      </c>
      <c r="AH22" s="25">
        <v>3970</v>
      </c>
      <c r="AI22" s="25">
        <v>4015</v>
      </c>
      <c r="AJ22" s="25">
        <v>4064</v>
      </c>
      <c r="AK22" s="25">
        <v>3524</v>
      </c>
      <c r="AL22" s="25">
        <v>3313</v>
      </c>
      <c r="AM22" s="25">
        <v>2691</v>
      </c>
      <c r="AN22" s="25">
        <v>1954</v>
      </c>
      <c r="AO22" s="25">
        <v>1703</v>
      </c>
      <c r="AP22" s="25">
        <v>1424</v>
      </c>
      <c r="AQ22" s="25">
        <v>1385</v>
      </c>
      <c r="AR22" s="25">
        <v>908</v>
      </c>
      <c r="AS22" s="25">
        <v>950</v>
      </c>
      <c r="AT22" s="25">
        <v>1014</v>
      </c>
      <c r="AU22" s="25">
        <v>1092</v>
      </c>
      <c r="AV22" s="25">
        <v>1194</v>
      </c>
      <c r="AW22" s="25">
        <v>1400</v>
      </c>
      <c r="AX22" s="25">
        <v>1398</v>
      </c>
      <c r="AY22" s="25">
        <v>1429</v>
      </c>
      <c r="AZ22" s="25">
        <v>1295</v>
      </c>
      <c r="BA22" s="25">
        <v>542</v>
      </c>
      <c r="BB22" s="25">
        <v>0</v>
      </c>
      <c r="BC22" s="25">
        <v>1289</v>
      </c>
      <c r="BD22" s="25">
        <v>2241</v>
      </c>
      <c r="BE22" s="25">
        <v>4888</v>
      </c>
      <c r="BF22" s="25">
        <v>4968</v>
      </c>
      <c r="BG22" s="25">
        <v>4069</v>
      </c>
      <c r="BH22" s="25">
        <v>3959</v>
      </c>
      <c r="BI22" s="25">
        <v>3940</v>
      </c>
      <c r="BJ22" s="25">
        <v>4468</v>
      </c>
      <c r="BK22" s="25">
        <v>4047</v>
      </c>
      <c r="BL22" s="25">
        <v>3992</v>
      </c>
      <c r="BM22" s="25">
        <v>4103</v>
      </c>
      <c r="BN22" s="25">
        <v>3979</v>
      </c>
      <c r="BO22" s="25">
        <v>3759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3266</v>
      </c>
      <c r="J23" s="41">
        <v>3328</v>
      </c>
      <c r="K23" s="41">
        <v>3267</v>
      </c>
      <c r="L23" s="41">
        <v>2663</v>
      </c>
      <c r="M23" s="41">
        <v>3041</v>
      </c>
      <c r="N23" s="41">
        <v>2821</v>
      </c>
      <c r="O23" s="41">
        <v>2885</v>
      </c>
      <c r="P23" s="41">
        <v>3340</v>
      </c>
      <c r="Q23" s="41">
        <v>3369</v>
      </c>
      <c r="R23" s="41">
        <v>3594</v>
      </c>
      <c r="S23" s="41">
        <v>3569</v>
      </c>
      <c r="T23" s="41">
        <v>3416</v>
      </c>
      <c r="U23" s="41">
        <v>2926</v>
      </c>
      <c r="V23" s="41">
        <v>3198</v>
      </c>
      <c r="W23" s="41">
        <v>3346</v>
      </c>
      <c r="X23" s="41">
        <v>3844</v>
      </c>
      <c r="Y23" s="41">
        <v>3499</v>
      </c>
      <c r="Z23" s="41">
        <v>3257</v>
      </c>
      <c r="AA23" s="41">
        <v>2981</v>
      </c>
      <c r="AB23" s="41">
        <v>3032</v>
      </c>
      <c r="AC23" s="41">
        <v>3529</v>
      </c>
      <c r="AD23" s="41">
        <v>4803</v>
      </c>
      <c r="AE23" s="41">
        <v>4269</v>
      </c>
      <c r="AF23" s="41">
        <v>4034</v>
      </c>
      <c r="AG23" s="41">
        <v>3353</v>
      </c>
      <c r="AH23" s="41">
        <v>3970</v>
      </c>
      <c r="AI23" s="41">
        <v>4015</v>
      </c>
      <c r="AJ23" s="41">
        <v>4064</v>
      </c>
      <c r="AK23" s="41">
        <v>3524</v>
      </c>
      <c r="AL23" s="41">
        <v>3313</v>
      </c>
      <c r="AM23" s="41">
        <v>2691</v>
      </c>
      <c r="AN23" s="41">
        <v>1954</v>
      </c>
      <c r="AO23" s="41">
        <v>1703</v>
      </c>
      <c r="AP23" s="41">
        <v>1424</v>
      </c>
      <c r="AQ23" s="41">
        <v>1385</v>
      </c>
      <c r="AR23" s="41">
        <v>908</v>
      </c>
      <c r="AS23" s="41">
        <v>950</v>
      </c>
      <c r="AT23" s="41">
        <v>1014</v>
      </c>
      <c r="AU23" s="41">
        <v>1092</v>
      </c>
      <c r="AV23" s="41">
        <v>1194</v>
      </c>
      <c r="AW23" s="41">
        <v>1400</v>
      </c>
      <c r="AX23" s="41">
        <v>1398</v>
      </c>
      <c r="AY23" s="41">
        <v>1429</v>
      </c>
      <c r="AZ23" s="41">
        <v>1295</v>
      </c>
      <c r="BA23" s="41">
        <v>542</v>
      </c>
      <c r="BB23" s="41">
        <v>0</v>
      </c>
      <c r="BC23" s="41">
        <v>1289</v>
      </c>
      <c r="BD23" s="41">
        <v>2241</v>
      </c>
      <c r="BE23" s="41">
        <v>4888</v>
      </c>
      <c r="BF23" s="41">
        <v>4968</v>
      </c>
      <c r="BG23" s="41">
        <v>4069</v>
      </c>
      <c r="BH23" s="41">
        <v>3959</v>
      </c>
      <c r="BI23" s="41">
        <v>3940</v>
      </c>
      <c r="BJ23" s="41">
        <v>4468</v>
      </c>
      <c r="BK23" s="41">
        <v>4047</v>
      </c>
      <c r="BL23" s="41">
        <v>3992</v>
      </c>
      <c r="BM23" s="41">
        <v>4103</v>
      </c>
      <c r="BN23" s="41">
        <v>3979</v>
      </c>
      <c r="BO23" s="41">
        <v>3759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1597</v>
      </c>
      <c r="K25" s="25">
        <v>1639</v>
      </c>
      <c r="L25" s="25">
        <v>1432</v>
      </c>
      <c r="M25" s="25">
        <v>1153</v>
      </c>
      <c r="N25" s="25">
        <v>1352</v>
      </c>
      <c r="O25" s="25">
        <v>1285</v>
      </c>
      <c r="P25" s="25">
        <v>1501</v>
      </c>
      <c r="Q25" s="25">
        <v>1599</v>
      </c>
      <c r="R25" s="25">
        <v>1286</v>
      </c>
      <c r="S25" s="25">
        <v>1527</v>
      </c>
      <c r="T25" s="25">
        <v>1762</v>
      </c>
      <c r="U25" s="25">
        <v>1544</v>
      </c>
      <c r="V25" s="25">
        <v>1464</v>
      </c>
      <c r="W25" s="25">
        <v>1704</v>
      </c>
      <c r="X25" s="25">
        <v>1757</v>
      </c>
      <c r="Y25" s="25">
        <v>1915</v>
      </c>
      <c r="Z25" s="25">
        <v>1290</v>
      </c>
      <c r="AA25" s="25">
        <v>507</v>
      </c>
      <c r="AB25" s="25">
        <v>675</v>
      </c>
      <c r="AC25" s="25">
        <v>1350</v>
      </c>
      <c r="AD25" s="25">
        <v>2241</v>
      </c>
      <c r="AE25" s="25">
        <v>2896</v>
      </c>
      <c r="AF25" s="25">
        <v>2812</v>
      </c>
      <c r="AG25" s="25">
        <v>2733</v>
      </c>
      <c r="AH25" s="25">
        <v>301</v>
      </c>
      <c r="AI25" s="25">
        <v>2203</v>
      </c>
      <c r="AJ25" s="25">
        <v>3033</v>
      </c>
      <c r="AK25" s="25">
        <v>1878</v>
      </c>
      <c r="AL25" s="25">
        <v>211</v>
      </c>
      <c r="AM25" s="25">
        <v>1726</v>
      </c>
      <c r="AN25" s="25">
        <v>1463</v>
      </c>
      <c r="AO25" s="25">
        <v>885</v>
      </c>
      <c r="AP25" s="25">
        <v>929</v>
      </c>
      <c r="AQ25" s="25">
        <v>138</v>
      </c>
      <c r="AR25" s="25">
        <v>476</v>
      </c>
      <c r="AS25" s="25">
        <v>538</v>
      </c>
      <c r="AT25" s="25">
        <v>312</v>
      </c>
      <c r="AU25" s="25">
        <v>587</v>
      </c>
      <c r="AV25" s="25">
        <v>407</v>
      </c>
      <c r="AW25" s="25">
        <v>460</v>
      </c>
      <c r="AX25" s="25">
        <v>668</v>
      </c>
      <c r="AY25" s="25">
        <v>279</v>
      </c>
      <c r="AZ25" s="25">
        <v>593</v>
      </c>
      <c r="BA25" s="25">
        <v>753</v>
      </c>
      <c r="BB25" s="25">
        <v>0</v>
      </c>
      <c r="BC25" s="25">
        <v>5</v>
      </c>
      <c r="BD25" s="25">
        <v>138</v>
      </c>
      <c r="BE25" s="25">
        <v>404</v>
      </c>
      <c r="BF25" s="25">
        <v>2173</v>
      </c>
      <c r="BG25" s="25">
        <v>3024</v>
      </c>
      <c r="BH25" s="25">
        <v>2120</v>
      </c>
      <c r="BI25" s="25">
        <v>2096</v>
      </c>
      <c r="BJ25" s="25">
        <v>2052</v>
      </c>
      <c r="BK25" s="25">
        <v>2142</v>
      </c>
      <c r="BL25" s="25">
        <v>2136</v>
      </c>
      <c r="BM25" s="25">
        <v>2056</v>
      </c>
      <c r="BN25" s="25">
        <v>2200</v>
      </c>
      <c r="BO25" s="25">
        <v>2200</v>
      </c>
      <c r="BP25" s="93">
        <f>IFERROR(SUM(I25:BO25)/SUM(I26:BO26),0)</f>
        <v>0.99910891337633978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1597</v>
      </c>
      <c r="K26" s="41">
        <v>1639</v>
      </c>
      <c r="L26" s="41">
        <v>1434</v>
      </c>
      <c r="M26" s="41">
        <v>1155</v>
      </c>
      <c r="N26" s="41">
        <v>1352</v>
      </c>
      <c r="O26" s="41">
        <v>1288</v>
      </c>
      <c r="P26" s="41">
        <v>1506</v>
      </c>
      <c r="Q26" s="41">
        <v>1602</v>
      </c>
      <c r="R26" s="41">
        <v>1287</v>
      </c>
      <c r="S26" s="41">
        <v>1529</v>
      </c>
      <c r="T26" s="41">
        <v>1764</v>
      </c>
      <c r="U26" s="41">
        <v>1546</v>
      </c>
      <c r="V26" s="41">
        <v>1472</v>
      </c>
      <c r="W26" s="41">
        <v>1707</v>
      </c>
      <c r="X26" s="41">
        <v>1757</v>
      </c>
      <c r="Y26" s="41">
        <v>1918</v>
      </c>
      <c r="Z26" s="41">
        <v>1290</v>
      </c>
      <c r="AA26" s="41">
        <v>508</v>
      </c>
      <c r="AB26" s="41">
        <v>675</v>
      </c>
      <c r="AC26" s="41">
        <v>1354</v>
      </c>
      <c r="AD26" s="41">
        <v>2243</v>
      </c>
      <c r="AE26" s="41">
        <v>2898</v>
      </c>
      <c r="AF26" s="41">
        <v>2813</v>
      </c>
      <c r="AG26" s="41">
        <v>2733</v>
      </c>
      <c r="AH26" s="41">
        <v>301</v>
      </c>
      <c r="AI26" s="41">
        <v>2204</v>
      </c>
      <c r="AJ26" s="41">
        <v>3033</v>
      </c>
      <c r="AK26" s="41">
        <v>1879</v>
      </c>
      <c r="AL26" s="41">
        <v>211</v>
      </c>
      <c r="AM26" s="41">
        <v>1726</v>
      </c>
      <c r="AN26" s="41">
        <v>1464</v>
      </c>
      <c r="AO26" s="41">
        <v>885</v>
      </c>
      <c r="AP26" s="41">
        <v>929</v>
      </c>
      <c r="AQ26" s="41">
        <v>138</v>
      </c>
      <c r="AR26" s="41">
        <v>476</v>
      </c>
      <c r="AS26" s="41">
        <v>538</v>
      </c>
      <c r="AT26" s="41">
        <v>312</v>
      </c>
      <c r="AU26" s="41">
        <v>587</v>
      </c>
      <c r="AV26" s="41">
        <v>407</v>
      </c>
      <c r="AW26" s="41">
        <v>460</v>
      </c>
      <c r="AX26" s="41">
        <v>668</v>
      </c>
      <c r="AY26" s="41">
        <v>279</v>
      </c>
      <c r="AZ26" s="41">
        <v>593</v>
      </c>
      <c r="BA26" s="41">
        <v>753</v>
      </c>
      <c r="BB26" s="41">
        <v>0</v>
      </c>
      <c r="BC26" s="41">
        <v>5</v>
      </c>
      <c r="BD26" s="41">
        <v>138</v>
      </c>
      <c r="BE26" s="41">
        <v>404</v>
      </c>
      <c r="BF26" s="41">
        <v>2173</v>
      </c>
      <c r="BG26" s="41">
        <v>3024</v>
      </c>
      <c r="BH26" s="41">
        <v>2120</v>
      </c>
      <c r="BI26" s="41">
        <v>2096</v>
      </c>
      <c r="BJ26" s="41">
        <v>2055</v>
      </c>
      <c r="BK26" s="41">
        <v>2148</v>
      </c>
      <c r="BL26" s="41">
        <v>2139</v>
      </c>
      <c r="BM26" s="41">
        <v>2056</v>
      </c>
      <c r="BN26" s="41">
        <v>2206</v>
      </c>
      <c r="BO26" s="41">
        <v>2204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  <mergeCell ref="E13:E14"/>
    <mergeCell ref="F13:F14"/>
    <mergeCell ref="G13:G14"/>
    <mergeCell ref="E10:E11"/>
    <mergeCell ref="F16:F17"/>
    <mergeCell ref="G16:G17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35" priority="15" operator="greaterThan">
      <formula>95%</formula>
    </cfRule>
    <cfRule type="cellIs" dxfId="134" priority="16" operator="greaterThanOrEqual">
      <formula>90%</formula>
    </cfRule>
    <cfRule type="cellIs" dxfId="133" priority="17" operator="lessThan">
      <formula>89.99%</formula>
    </cfRule>
  </conditionalFormatting>
  <conditionalFormatting sqref="BP13">
    <cfRule type="cellIs" dxfId="132" priority="12" operator="greaterThan">
      <formula>95%</formula>
    </cfRule>
    <cfRule type="cellIs" dxfId="131" priority="13" operator="greaterThanOrEqual">
      <formula>90%</formula>
    </cfRule>
    <cfRule type="cellIs" dxfId="130" priority="14" operator="lessThan">
      <formula>89.99%</formula>
    </cfRule>
  </conditionalFormatting>
  <conditionalFormatting sqref="BP16">
    <cfRule type="cellIs" dxfId="129" priority="9" operator="greaterThan">
      <formula>95%</formula>
    </cfRule>
    <cfRule type="cellIs" dxfId="128" priority="10" operator="greaterThanOrEqual">
      <formula>90%</formula>
    </cfRule>
    <cfRule type="cellIs" dxfId="127" priority="11" operator="lessThan">
      <formula>89.99%</formula>
    </cfRule>
  </conditionalFormatting>
  <conditionalFormatting sqref="BP19">
    <cfRule type="cellIs" dxfId="126" priority="6" operator="greaterThan">
      <formula>95%</formula>
    </cfRule>
    <cfRule type="cellIs" dxfId="125" priority="7" operator="greaterThanOrEqual">
      <formula>90%</formula>
    </cfRule>
    <cfRule type="cellIs" dxfId="124" priority="8" operator="lessThan">
      <formula>89.99%</formula>
    </cfRule>
  </conditionalFormatting>
  <conditionalFormatting sqref="BP22">
    <cfRule type="cellIs" dxfId="123" priority="1" operator="greaterThanOrEqual">
      <formula>100%</formula>
    </cfRule>
    <cfRule type="cellIs" dxfId="122" priority="2" operator="lessThan">
      <formula>99.99%</formula>
    </cfRule>
  </conditionalFormatting>
  <conditionalFormatting sqref="BP25">
    <cfRule type="cellIs" dxfId="121" priority="3" operator="greaterThan">
      <formula>95%</formula>
    </cfRule>
    <cfRule type="cellIs" dxfId="120" priority="4" operator="greaterThanOrEqual">
      <formula>90%</formula>
    </cfRule>
    <cfRule type="cellIs" dxfId="119" priority="5" operator="lessThan">
      <formula>89.99%</formula>
    </cfRule>
  </conditionalFormatting>
  <dataValidations count="1">
    <dataValidation showDropDown="1" showInputMessage="1" showErrorMessage="1" sqref="C21 G19:G23 G10:G11 G16:G17 G13:G14 G25:G26" xr:uid="{7DBF620A-6A1C-462B-ABAA-084D12557EA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1BFC-9142-44A5-8CB0-4CF99AF103F5}">
  <sheetPr>
    <tabColor theme="5"/>
  </sheetPr>
  <dimension ref="A1:CB48"/>
  <sheetViews>
    <sheetView showGridLines="0" topLeftCell="AR4" zoomScale="70" zoomScaleNormal="7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4.42578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17</v>
      </c>
      <c r="F2" s="85" t="s">
        <v>20</v>
      </c>
      <c r="G2" s="85"/>
      <c r="H2" s="22">
        <v>91751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73</v>
      </c>
      <c r="K10" s="25">
        <v>74</v>
      </c>
      <c r="L10" s="25">
        <v>47</v>
      </c>
      <c r="M10" s="25">
        <v>61</v>
      </c>
      <c r="N10" s="25">
        <v>50</v>
      </c>
      <c r="O10" s="25">
        <v>73</v>
      </c>
      <c r="P10" s="25">
        <v>70</v>
      </c>
      <c r="Q10" s="25">
        <v>61</v>
      </c>
      <c r="R10" s="25">
        <v>48</v>
      </c>
      <c r="S10" s="25">
        <v>79</v>
      </c>
      <c r="T10" s="25">
        <v>92</v>
      </c>
      <c r="U10" s="25">
        <v>72</v>
      </c>
      <c r="V10" s="25">
        <v>87</v>
      </c>
      <c r="W10" s="25">
        <v>85</v>
      </c>
      <c r="X10" s="25">
        <v>73</v>
      </c>
      <c r="Y10" s="25">
        <v>66</v>
      </c>
      <c r="Z10" s="25">
        <v>65</v>
      </c>
      <c r="AA10" s="25">
        <v>20</v>
      </c>
      <c r="AB10" s="25">
        <v>60</v>
      </c>
      <c r="AC10" s="25">
        <v>150</v>
      </c>
      <c r="AD10" s="25">
        <v>135</v>
      </c>
      <c r="AE10" s="25">
        <v>130</v>
      </c>
      <c r="AF10" s="25">
        <v>144</v>
      </c>
      <c r="AG10" s="25">
        <v>139</v>
      </c>
      <c r="AH10" s="25">
        <v>51</v>
      </c>
      <c r="AI10" s="25">
        <v>56</v>
      </c>
      <c r="AJ10" s="25">
        <v>63</v>
      </c>
      <c r="AK10" s="25">
        <v>72</v>
      </c>
      <c r="AL10" s="25">
        <v>4</v>
      </c>
      <c r="AM10" s="25">
        <v>37</v>
      </c>
      <c r="AN10" s="25">
        <v>41</v>
      </c>
      <c r="AO10" s="25">
        <v>38</v>
      </c>
      <c r="AP10" s="25">
        <v>36</v>
      </c>
      <c r="AQ10" s="25">
        <v>7</v>
      </c>
      <c r="AR10" s="25">
        <v>15</v>
      </c>
      <c r="AS10" s="25">
        <v>26</v>
      </c>
      <c r="AT10" s="25">
        <v>16</v>
      </c>
      <c r="AU10" s="25">
        <v>36</v>
      </c>
      <c r="AV10" s="25">
        <v>37</v>
      </c>
      <c r="AW10" s="25">
        <v>36</v>
      </c>
      <c r="AX10" s="25">
        <v>42</v>
      </c>
      <c r="AY10" s="25">
        <v>22</v>
      </c>
      <c r="AZ10" s="25">
        <v>0</v>
      </c>
      <c r="BA10" s="25">
        <v>0</v>
      </c>
      <c r="BB10" s="25">
        <v>0</v>
      </c>
      <c r="BC10" s="25">
        <v>67</v>
      </c>
      <c r="BD10" s="25">
        <v>99</v>
      </c>
      <c r="BE10" s="25">
        <v>107</v>
      </c>
      <c r="BF10" s="25">
        <v>96</v>
      </c>
      <c r="BG10" s="25">
        <v>94</v>
      </c>
      <c r="BH10" s="25">
        <v>97</v>
      </c>
      <c r="BI10" s="25">
        <v>97</v>
      </c>
      <c r="BJ10" s="25">
        <v>101</v>
      </c>
      <c r="BK10" s="25">
        <v>97</v>
      </c>
      <c r="BL10" s="25">
        <v>107</v>
      </c>
      <c r="BM10" s="25">
        <v>100</v>
      </c>
      <c r="BN10" s="25">
        <v>92</v>
      </c>
      <c r="BO10" s="25">
        <v>88</v>
      </c>
      <c r="BP10" s="93">
        <f>IFERROR(SUM(I10:BO10)/SUM(I11:BO11),0)</f>
        <v>0.99377431906614788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73</v>
      </c>
      <c r="K11" s="41">
        <v>74</v>
      </c>
      <c r="L11" s="41">
        <v>47</v>
      </c>
      <c r="M11" s="41">
        <v>61</v>
      </c>
      <c r="N11" s="41">
        <v>50</v>
      </c>
      <c r="O11" s="41">
        <v>73</v>
      </c>
      <c r="P11" s="41">
        <v>70</v>
      </c>
      <c r="Q11" s="41">
        <v>61</v>
      </c>
      <c r="R11" s="41">
        <v>48</v>
      </c>
      <c r="S11" s="41">
        <v>79</v>
      </c>
      <c r="T11" s="41">
        <v>92</v>
      </c>
      <c r="U11" s="41">
        <v>72</v>
      </c>
      <c r="V11" s="41">
        <v>87</v>
      </c>
      <c r="W11" s="41">
        <v>85</v>
      </c>
      <c r="X11" s="41">
        <v>73</v>
      </c>
      <c r="Y11" s="41">
        <v>66</v>
      </c>
      <c r="Z11" s="41">
        <v>65</v>
      </c>
      <c r="AA11" s="41">
        <v>20</v>
      </c>
      <c r="AB11" s="41">
        <v>62</v>
      </c>
      <c r="AC11" s="41">
        <v>150</v>
      </c>
      <c r="AD11" s="41">
        <v>135</v>
      </c>
      <c r="AE11" s="41">
        <v>130</v>
      </c>
      <c r="AF11" s="41">
        <v>144</v>
      </c>
      <c r="AG11" s="41">
        <v>140</v>
      </c>
      <c r="AH11" s="41">
        <v>51</v>
      </c>
      <c r="AI11" s="41">
        <v>56</v>
      </c>
      <c r="AJ11" s="41">
        <v>63</v>
      </c>
      <c r="AK11" s="41">
        <v>72</v>
      </c>
      <c r="AL11" s="41">
        <v>4</v>
      </c>
      <c r="AM11" s="41">
        <v>37</v>
      </c>
      <c r="AN11" s="41">
        <v>41</v>
      </c>
      <c r="AO11" s="41">
        <v>38</v>
      </c>
      <c r="AP11" s="41">
        <v>38</v>
      </c>
      <c r="AQ11" s="41">
        <v>7</v>
      </c>
      <c r="AR11" s="41">
        <v>25</v>
      </c>
      <c r="AS11" s="41">
        <v>26</v>
      </c>
      <c r="AT11" s="41">
        <v>16</v>
      </c>
      <c r="AU11" s="41">
        <v>36</v>
      </c>
      <c r="AV11" s="41">
        <v>37</v>
      </c>
      <c r="AW11" s="41">
        <v>34</v>
      </c>
      <c r="AX11" s="41">
        <v>42</v>
      </c>
      <c r="AY11" s="41">
        <v>22</v>
      </c>
      <c r="AZ11" s="41">
        <v>0</v>
      </c>
      <c r="BA11" s="41">
        <v>0</v>
      </c>
      <c r="BB11" s="41">
        <v>0</v>
      </c>
      <c r="BC11" s="41">
        <v>67</v>
      </c>
      <c r="BD11" s="41">
        <v>99</v>
      </c>
      <c r="BE11" s="41">
        <v>107</v>
      </c>
      <c r="BF11" s="41">
        <v>96</v>
      </c>
      <c r="BG11" s="41">
        <v>94</v>
      </c>
      <c r="BH11" s="41">
        <v>97</v>
      </c>
      <c r="BI11" s="41">
        <v>98</v>
      </c>
      <c r="BJ11" s="41">
        <v>101</v>
      </c>
      <c r="BK11" s="41">
        <v>98</v>
      </c>
      <c r="BL11" s="41">
        <v>108</v>
      </c>
      <c r="BM11" s="41">
        <v>100</v>
      </c>
      <c r="BN11" s="41">
        <v>100</v>
      </c>
      <c r="BO11" s="41">
        <v>88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709</v>
      </c>
      <c r="K13" s="25">
        <v>728</v>
      </c>
      <c r="L13" s="25">
        <v>468</v>
      </c>
      <c r="M13" s="25">
        <v>594</v>
      </c>
      <c r="N13" s="25">
        <v>492</v>
      </c>
      <c r="O13" s="25">
        <v>721</v>
      </c>
      <c r="P13" s="25">
        <v>673</v>
      </c>
      <c r="Q13" s="25">
        <v>600</v>
      </c>
      <c r="R13" s="25">
        <v>470</v>
      </c>
      <c r="S13" s="25">
        <v>769</v>
      </c>
      <c r="T13" s="25">
        <v>873</v>
      </c>
      <c r="U13" s="25">
        <v>678</v>
      </c>
      <c r="V13" s="25">
        <v>840</v>
      </c>
      <c r="W13" s="25">
        <v>838</v>
      </c>
      <c r="X13" s="25">
        <v>708</v>
      </c>
      <c r="Y13" s="25">
        <v>645</v>
      </c>
      <c r="Z13" s="25">
        <v>638</v>
      </c>
      <c r="AA13" s="25">
        <v>191</v>
      </c>
      <c r="AB13" s="25">
        <v>579</v>
      </c>
      <c r="AC13" s="25">
        <v>1430</v>
      </c>
      <c r="AD13" s="25">
        <v>1328</v>
      </c>
      <c r="AE13" s="25">
        <v>1275</v>
      </c>
      <c r="AF13" s="25">
        <v>1414</v>
      </c>
      <c r="AG13" s="25">
        <v>1372</v>
      </c>
      <c r="AH13" s="25">
        <v>508</v>
      </c>
      <c r="AI13" s="25">
        <v>564</v>
      </c>
      <c r="AJ13" s="25">
        <v>628</v>
      </c>
      <c r="AK13" s="25">
        <v>721</v>
      </c>
      <c r="AL13" s="25">
        <v>34</v>
      </c>
      <c r="AM13" s="25">
        <v>361</v>
      </c>
      <c r="AN13" s="25">
        <v>392</v>
      </c>
      <c r="AO13" s="25">
        <v>363</v>
      </c>
      <c r="AP13" s="25">
        <v>365</v>
      </c>
      <c r="AQ13" s="25">
        <v>67</v>
      </c>
      <c r="AR13" s="25">
        <v>245</v>
      </c>
      <c r="AS13" s="25">
        <v>261</v>
      </c>
      <c r="AT13" s="25">
        <v>161</v>
      </c>
      <c r="AU13" s="25">
        <v>355</v>
      </c>
      <c r="AV13" s="25">
        <v>310</v>
      </c>
      <c r="AW13" s="25">
        <v>350</v>
      </c>
      <c r="AX13" s="25">
        <v>404</v>
      </c>
      <c r="AY13" s="25">
        <v>220</v>
      </c>
      <c r="AZ13" s="25">
        <v>0</v>
      </c>
      <c r="BA13" s="25">
        <v>0</v>
      </c>
      <c r="BB13" s="25">
        <v>0</v>
      </c>
      <c r="BC13" s="25">
        <v>668</v>
      </c>
      <c r="BD13" s="25">
        <v>918</v>
      </c>
      <c r="BE13" s="25">
        <v>1058</v>
      </c>
      <c r="BF13" s="25">
        <v>955</v>
      </c>
      <c r="BG13" s="25">
        <v>940</v>
      </c>
      <c r="BH13" s="25">
        <v>966</v>
      </c>
      <c r="BI13" s="25">
        <v>960</v>
      </c>
      <c r="BJ13" s="25">
        <v>988</v>
      </c>
      <c r="BK13" s="25">
        <v>959</v>
      </c>
      <c r="BL13" s="25">
        <v>1052</v>
      </c>
      <c r="BM13" s="25">
        <v>971</v>
      </c>
      <c r="BN13" s="25">
        <v>983</v>
      </c>
      <c r="BO13" s="25">
        <v>855</v>
      </c>
      <c r="BP13" s="93">
        <f>IFERROR(SUM(I13:BO13)/SUM(I14:BO14),0)</f>
        <v>0.99695202756427248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709</v>
      </c>
      <c r="K14" s="41">
        <v>732</v>
      </c>
      <c r="L14" s="41">
        <v>468</v>
      </c>
      <c r="M14" s="41">
        <v>595</v>
      </c>
      <c r="N14" s="41">
        <v>494</v>
      </c>
      <c r="O14" s="41">
        <v>722</v>
      </c>
      <c r="P14" s="41">
        <v>675</v>
      </c>
      <c r="Q14" s="41">
        <v>603</v>
      </c>
      <c r="R14" s="41">
        <v>470</v>
      </c>
      <c r="S14" s="41">
        <v>771</v>
      </c>
      <c r="T14" s="41">
        <v>878</v>
      </c>
      <c r="U14" s="41">
        <v>679</v>
      </c>
      <c r="V14" s="41">
        <v>842</v>
      </c>
      <c r="W14" s="41">
        <v>838</v>
      </c>
      <c r="X14" s="41">
        <v>711</v>
      </c>
      <c r="Y14" s="41">
        <v>647</v>
      </c>
      <c r="Z14" s="41">
        <v>640</v>
      </c>
      <c r="AA14" s="41">
        <v>192</v>
      </c>
      <c r="AB14" s="41">
        <v>579</v>
      </c>
      <c r="AC14" s="41">
        <v>1430</v>
      </c>
      <c r="AD14" s="41">
        <v>1332</v>
      </c>
      <c r="AE14" s="41">
        <v>1279</v>
      </c>
      <c r="AF14" s="41">
        <v>1419</v>
      </c>
      <c r="AG14" s="41">
        <v>1379</v>
      </c>
      <c r="AH14" s="41">
        <v>509</v>
      </c>
      <c r="AI14" s="41">
        <v>566</v>
      </c>
      <c r="AJ14" s="41">
        <v>630</v>
      </c>
      <c r="AK14" s="41">
        <v>721</v>
      </c>
      <c r="AL14" s="41">
        <v>34</v>
      </c>
      <c r="AM14" s="41">
        <v>362</v>
      </c>
      <c r="AN14" s="41">
        <v>393</v>
      </c>
      <c r="AO14" s="41">
        <v>364</v>
      </c>
      <c r="AP14" s="41">
        <v>365</v>
      </c>
      <c r="AQ14" s="41">
        <v>67</v>
      </c>
      <c r="AR14" s="41">
        <v>245</v>
      </c>
      <c r="AS14" s="41">
        <v>261</v>
      </c>
      <c r="AT14" s="41">
        <v>161</v>
      </c>
      <c r="AU14" s="41">
        <v>356</v>
      </c>
      <c r="AV14" s="41">
        <v>311</v>
      </c>
      <c r="AW14" s="41">
        <v>350</v>
      </c>
      <c r="AX14" s="41">
        <v>404</v>
      </c>
      <c r="AY14" s="41">
        <v>220</v>
      </c>
      <c r="AZ14" s="41">
        <v>0</v>
      </c>
      <c r="BA14" s="41">
        <v>0</v>
      </c>
      <c r="BB14" s="41">
        <v>0</v>
      </c>
      <c r="BC14" s="41">
        <v>671</v>
      </c>
      <c r="BD14" s="41">
        <v>921</v>
      </c>
      <c r="BE14" s="41">
        <v>1066</v>
      </c>
      <c r="BF14" s="41">
        <v>959</v>
      </c>
      <c r="BG14" s="41">
        <v>942</v>
      </c>
      <c r="BH14" s="41">
        <v>968</v>
      </c>
      <c r="BI14" s="41">
        <v>962</v>
      </c>
      <c r="BJ14" s="41">
        <v>996</v>
      </c>
      <c r="BK14" s="41">
        <v>965</v>
      </c>
      <c r="BL14" s="41">
        <v>1059</v>
      </c>
      <c r="BM14" s="41">
        <v>977</v>
      </c>
      <c r="BN14" s="41">
        <v>984</v>
      </c>
      <c r="BO14" s="41">
        <v>857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767</v>
      </c>
      <c r="K19" s="25">
        <v>723</v>
      </c>
      <c r="L19" s="25">
        <v>437</v>
      </c>
      <c r="M19" s="25">
        <v>696</v>
      </c>
      <c r="N19" s="25">
        <v>438</v>
      </c>
      <c r="O19" s="25">
        <v>543</v>
      </c>
      <c r="P19" s="25">
        <v>817</v>
      </c>
      <c r="Q19" s="25">
        <v>652</v>
      </c>
      <c r="R19" s="25">
        <v>598</v>
      </c>
      <c r="S19" s="25">
        <v>461</v>
      </c>
      <c r="T19" s="25">
        <v>950</v>
      </c>
      <c r="U19" s="25">
        <v>551</v>
      </c>
      <c r="V19" s="25">
        <v>803</v>
      </c>
      <c r="W19" s="25">
        <v>865</v>
      </c>
      <c r="X19" s="25">
        <v>910</v>
      </c>
      <c r="Y19" s="25">
        <v>750</v>
      </c>
      <c r="Z19" s="25">
        <v>542</v>
      </c>
      <c r="AA19" s="25">
        <v>0</v>
      </c>
      <c r="AB19" s="25">
        <v>514</v>
      </c>
      <c r="AC19" s="25">
        <v>997</v>
      </c>
      <c r="AD19" s="25">
        <v>1627</v>
      </c>
      <c r="AE19" s="25">
        <v>1045</v>
      </c>
      <c r="AF19" s="25">
        <v>1160</v>
      </c>
      <c r="AG19" s="25">
        <v>888</v>
      </c>
      <c r="AH19" s="25">
        <v>398</v>
      </c>
      <c r="AI19" s="25">
        <v>1249</v>
      </c>
      <c r="AJ19" s="25">
        <v>1418</v>
      </c>
      <c r="AK19" s="25">
        <v>746</v>
      </c>
      <c r="AL19" s="25">
        <v>0</v>
      </c>
      <c r="AM19" s="25">
        <v>530</v>
      </c>
      <c r="AN19" s="25">
        <v>386</v>
      </c>
      <c r="AO19" s="25">
        <v>327</v>
      </c>
      <c r="AP19" s="25">
        <v>317</v>
      </c>
      <c r="AQ19" s="25">
        <v>47</v>
      </c>
      <c r="AR19" s="25">
        <v>406</v>
      </c>
      <c r="AS19" s="25">
        <v>270</v>
      </c>
      <c r="AT19" s="25">
        <v>169</v>
      </c>
      <c r="AU19" s="25">
        <v>315</v>
      </c>
      <c r="AV19" s="25">
        <v>220</v>
      </c>
      <c r="AW19" s="25">
        <v>416</v>
      </c>
      <c r="AX19" s="25">
        <v>385</v>
      </c>
      <c r="AY19" s="25">
        <v>146</v>
      </c>
      <c r="AZ19" s="25">
        <v>261</v>
      </c>
      <c r="BA19" s="25">
        <v>0</v>
      </c>
      <c r="BB19" s="25">
        <v>0</v>
      </c>
      <c r="BC19" s="25">
        <v>339</v>
      </c>
      <c r="BD19" s="25">
        <v>731</v>
      </c>
      <c r="BE19" s="25">
        <v>1252</v>
      </c>
      <c r="BF19" s="25">
        <v>976</v>
      </c>
      <c r="BG19" s="25">
        <v>774</v>
      </c>
      <c r="BH19" s="25">
        <v>965</v>
      </c>
      <c r="BI19" s="25">
        <v>981</v>
      </c>
      <c r="BJ19" s="25">
        <v>803</v>
      </c>
      <c r="BK19" s="25">
        <v>1127</v>
      </c>
      <c r="BL19" s="25">
        <v>815</v>
      </c>
      <c r="BM19" s="25">
        <v>1220</v>
      </c>
      <c r="BN19" s="25">
        <v>970</v>
      </c>
      <c r="BO19" s="25">
        <v>919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767</v>
      </c>
      <c r="K20" s="41">
        <v>723</v>
      </c>
      <c r="L20" s="41">
        <v>437</v>
      </c>
      <c r="M20" s="41">
        <v>696</v>
      </c>
      <c r="N20" s="41">
        <v>438</v>
      </c>
      <c r="O20" s="41">
        <v>543</v>
      </c>
      <c r="P20" s="41">
        <v>817</v>
      </c>
      <c r="Q20" s="41">
        <v>652</v>
      </c>
      <c r="R20" s="41">
        <v>598</v>
      </c>
      <c r="S20" s="41">
        <v>461</v>
      </c>
      <c r="T20" s="41">
        <v>950</v>
      </c>
      <c r="U20" s="41">
        <v>551</v>
      </c>
      <c r="V20" s="41">
        <v>803</v>
      </c>
      <c r="W20" s="41">
        <v>865</v>
      </c>
      <c r="X20" s="41">
        <v>910</v>
      </c>
      <c r="Y20" s="41">
        <v>750</v>
      </c>
      <c r="Z20" s="41">
        <v>542</v>
      </c>
      <c r="AA20" s="41">
        <v>0</v>
      </c>
      <c r="AB20" s="41">
        <v>514</v>
      </c>
      <c r="AC20" s="41">
        <v>997</v>
      </c>
      <c r="AD20" s="41">
        <v>1627</v>
      </c>
      <c r="AE20" s="41">
        <v>1045</v>
      </c>
      <c r="AF20" s="41">
        <v>1160</v>
      </c>
      <c r="AG20" s="41">
        <v>888</v>
      </c>
      <c r="AH20" s="41">
        <v>398</v>
      </c>
      <c r="AI20" s="41">
        <v>1249</v>
      </c>
      <c r="AJ20" s="41">
        <v>1418</v>
      </c>
      <c r="AK20" s="41">
        <v>746</v>
      </c>
      <c r="AL20" s="41">
        <v>0</v>
      </c>
      <c r="AM20" s="41">
        <v>530</v>
      </c>
      <c r="AN20" s="41">
        <v>386</v>
      </c>
      <c r="AO20" s="41">
        <v>327</v>
      </c>
      <c r="AP20" s="41">
        <v>317</v>
      </c>
      <c r="AQ20" s="41">
        <v>47</v>
      </c>
      <c r="AR20" s="41">
        <v>406</v>
      </c>
      <c r="AS20" s="41">
        <v>270</v>
      </c>
      <c r="AT20" s="41">
        <v>169</v>
      </c>
      <c r="AU20" s="41">
        <v>315</v>
      </c>
      <c r="AV20" s="41">
        <v>220</v>
      </c>
      <c r="AW20" s="41">
        <v>416</v>
      </c>
      <c r="AX20" s="41">
        <v>385</v>
      </c>
      <c r="AY20" s="41">
        <v>146</v>
      </c>
      <c r="AZ20" s="41">
        <v>261</v>
      </c>
      <c r="BA20" s="41">
        <v>0</v>
      </c>
      <c r="BB20" s="41">
        <v>0</v>
      </c>
      <c r="BC20" s="41">
        <v>339</v>
      </c>
      <c r="BD20" s="41">
        <v>731</v>
      </c>
      <c r="BE20" s="41">
        <v>1252</v>
      </c>
      <c r="BF20" s="41">
        <v>976</v>
      </c>
      <c r="BG20" s="41">
        <v>774</v>
      </c>
      <c r="BH20" s="41">
        <v>965</v>
      </c>
      <c r="BI20" s="41">
        <v>981</v>
      </c>
      <c r="BJ20" s="41">
        <v>803</v>
      </c>
      <c r="BK20" s="41">
        <v>1127</v>
      </c>
      <c r="BL20" s="41">
        <v>815</v>
      </c>
      <c r="BM20" s="41">
        <v>1220</v>
      </c>
      <c r="BN20" s="41">
        <v>970</v>
      </c>
      <c r="BO20" s="41">
        <v>919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1512</v>
      </c>
      <c r="K22" s="25">
        <v>1444</v>
      </c>
      <c r="L22" s="25">
        <v>1182</v>
      </c>
      <c r="M22" s="25">
        <v>1327</v>
      </c>
      <c r="N22" s="25">
        <v>1125</v>
      </c>
      <c r="O22" s="25">
        <v>1101</v>
      </c>
      <c r="P22" s="25">
        <v>1256</v>
      </c>
      <c r="Q22" s="25">
        <v>1217</v>
      </c>
      <c r="R22" s="25">
        <v>1347</v>
      </c>
      <c r="S22" s="25">
        <v>1130</v>
      </c>
      <c r="T22" s="25">
        <v>1491</v>
      </c>
      <c r="U22" s="25">
        <v>1235</v>
      </c>
      <c r="V22" s="25">
        <v>1305</v>
      </c>
      <c r="W22" s="25">
        <v>1401</v>
      </c>
      <c r="X22" s="25">
        <v>1477</v>
      </c>
      <c r="Y22" s="25">
        <v>1441</v>
      </c>
      <c r="Z22" s="25">
        <v>1432</v>
      </c>
      <c r="AA22" s="25">
        <v>1249</v>
      </c>
      <c r="AB22" s="25">
        <v>1363</v>
      </c>
      <c r="AC22" s="25">
        <v>1557</v>
      </c>
      <c r="AD22" s="25">
        <v>2030</v>
      </c>
      <c r="AE22" s="25">
        <v>1690</v>
      </c>
      <c r="AF22" s="25">
        <v>1510</v>
      </c>
      <c r="AG22" s="25">
        <v>1076</v>
      </c>
      <c r="AH22" s="25">
        <v>1307</v>
      </c>
      <c r="AI22" s="25">
        <v>1641</v>
      </c>
      <c r="AJ22" s="25">
        <v>1585</v>
      </c>
      <c r="AK22" s="25">
        <v>1539</v>
      </c>
      <c r="AL22" s="25">
        <v>1387</v>
      </c>
      <c r="AM22" s="25">
        <v>1155</v>
      </c>
      <c r="AN22" s="25">
        <v>920</v>
      </c>
      <c r="AO22" s="25">
        <v>803</v>
      </c>
      <c r="AP22" s="25">
        <v>653</v>
      </c>
      <c r="AQ22" s="25">
        <v>600</v>
      </c>
      <c r="AR22" s="25">
        <v>755</v>
      </c>
      <c r="AS22" s="25">
        <v>710</v>
      </c>
      <c r="AT22" s="25">
        <v>644</v>
      </c>
      <c r="AU22" s="25">
        <v>716</v>
      </c>
      <c r="AV22" s="25">
        <v>609</v>
      </c>
      <c r="AW22" s="25">
        <v>757</v>
      </c>
      <c r="AX22" s="25">
        <v>758</v>
      </c>
      <c r="AY22" s="25">
        <v>709</v>
      </c>
      <c r="AZ22" s="25">
        <v>687</v>
      </c>
      <c r="BA22" s="25">
        <v>418</v>
      </c>
      <c r="BB22" s="25">
        <v>0</v>
      </c>
      <c r="BC22" s="25">
        <v>691</v>
      </c>
      <c r="BD22" s="25">
        <v>1059</v>
      </c>
      <c r="BE22" s="25">
        <v>1611</v>
      </c>
      <c r="BF22" s="25">
        <v>1656</v>
      </c>
      <c r="BG22" s="25">
        <v>1514</v>
      </c>
      <c r="BH22" s="25">
        <v>1540</v>
      </c>
      <c r="BI22" s="25">
        <v>1610</v>
      </c>
      <c r="BJ22" s="25">
        <v>1461</v>
      </c>
      <c r="BK22" s="25">
        <v>1637</v>
      </c>
      <c r="BL22" s="25">
        <v>1502</v>
      </c>
      <c r="BM22" s="25">
        <v>1739</v>
      </c>
      <c r="BN22" s="25">
        <v>1660</v>
      </c>
      <c r="BO22" s="25">
        <v>1587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1512</v>
      </c>
      <c r="K23" s="41">
        <v>1444</v>
      </c>
      <c r="L23" s="41">
        <v>1182</v>
      </c>
      <c r="M23" s="41">
        <v>1327</v>
      </c>
      <c r="N23" s="41">
        <v>1125</v>
      </c>
      <c r="O23" s="41">
        <v>1101</v>
      </c>
      <c r="P23" s="41">
        <v>1256</v>
      </c>
      <c r="Q23" s="41">
        <v>1217</v>
      </c>
      <c r="R23" s="41">
        <v>1347</v>
      </c>
      <c r="S23" s="41">
        <v>1130</v>
      </c>
      <c r="T23" s="41">
        <v>1491</v>
      </c>
      <c r="U23" s="41">
        <v>1235</v>
      </c>
      <c r="V23" s="41">
        <v>1305</v>
      </c>
      <c r="W23" s="41">
        <v>1401</v>
      </c>
      <c r="X23" s="41">
        <v>1477</v>
      </c>
      <c r="Y23" s="41">
        <v>1441</v>
      </c>
      <c r="Z23" s="41">
        <v>1432</v>
      </c>
      <c r="AA23" s="41">
        <v>1249</v>
      </c>
      <c r="AB23" s="41">
        <v>1363</v>
      </c>
      <c r="AC23" s="41">
        <v>1557</v>
      </c>
      <c r="AD23" s="41">
        <v>2030</v>
      </c>
      <c r="AE23" s="41">
        <v>1690</v>
      </c>
      <c r="AF23" s="41">
        <v>1510</v>
      </c>
      <c r="AG23" s="41">
        <v>1076</v>
      </c>
      <c r="AH23" s="41">
        <v>1307</v>
      </c>
      <c r="AI23" s="41">
        <v>1641</v>
      </c>
      <c r="AJ23" s="41">
        <v>1585</v>
      </c>
      <c r="AK23" s="41">
        <v>1539</v>
      </c>
      <c r="AL23" s="41">
        <v>1387</v>
      </c>
      <c r="AM23" s="41">
        <v>1155</v>
      </c>
      <c r="AN23" s="41">
        <v>920</v>
      </c>
      <c r="AO23" s="41">
        <v>803</v>
      </c>
      <c r="AP23" s="41">
        <v>653</v>
      </c>
      <c r="AQ23" s="41">
        <v>600</v>
      </c>
      <c r="AR23" s="41">
        <v>755</v>
      </c>
      <c r="AS23" s="41">
        <v>710</v>
      </c>
      <c r="AT23" s="41">
        <v>644</v>
      </c>
      <c r="AU23" s="41">
        <v>716</v>
      </c>
      <c r="AV23" s="41">
        <v>609</v>
      </c>
      <c r="AW23" s="41">
        <v>757</v>
      </c>
      <c r="AX23" s="41">
        <v>758</v>
      </c>
      <c r="AY23" s="41">
        <v>709</v>
      </c>
      <c r="AZ23" s="41">
        <v>687</v>
      </c>
      <c r="BA23" s="41">
        <v>418</v>
      </c>
      <c r="BB23" s="41">
        <v>0</v>
      </c>
      <c r="BC23" s="41">
        <v>691</v>
      </c>
      <c r="BD23" s="41">
        <v>1059</v>
      </c>
      <c r="BE23" s="41">
        <v>1611</v>
      </c>
      <c r="BF23" s="41">
        <v>1656</v>
      </c>
      <c r="BG23" s="41">
        <v>1514</v>
      </c>
      <c r="BH23" s="41">
        <v>1540</v>
      </c>
      <c r="BI23" s="41">
        <v>1610</v>
      </c>
      <c r="BJ23" s="41">
        <v>1461</v>
      </c>
      <c r="BK23" s="41">
        <v>1637</v>
      </c>
      <c r="BL23" s="41">
        <v>1502</v>
      </c>
      <c r="BM23" s="41">
        <v>1739</v>
      </c>
      <c r="BN23" s="41">
        <v>1660</v>
      </c>
      <c r="BO23" s="41">
        <v>1587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762</v>
      </c>
      <c r="K25" s="25">
        <v>777</v>
      </c>
      <c r="L25" s="25">
        <v>699</v>
      </c>
      <c r="M25" s="25">
        <v>551</v>
      </c>
      <c r="N25" s="25">
        <v>640</v>
      </c>
      <c r="O25" s="25">
        <v>567</v>
      </c>
      <c r="P25" s="25">
        <v>657</v>
      </c>
      <c r="Q25" s="25">
        <v>691</v>
      </c>
      <c r="R25" s="25">
        <v>468</v>
      </c>
      <c r="S25" s="25">
        <v>678</v>
      </c>
      <c r="T25" s="25">
        <v>589</v>
      </c>
      <c r="U25" s="25">
        <v>807</v>
      </c>
      <c r="V25" s="25">
        <v>727</v>
      </c>
      <c r="W25" s="25">
        <v>769</v>
      </c>
      <c r="X25" s="25">
        <v>834</v>
      </c>
      <c r="Y25" s="25">
        <v>786</v>
      </c>
      <c r="Z25" s="25">
        <v>546</v>
      </c>
      <c r="AA25" s="25">
        <v>183</v>
      </c>
      <c r="AB25" s="25">
        <v>400</v>
      </c>
      <c r="AC25" s="25">
        <v>803</v>
      </c>
      <c r="AD25" s="25">
        <v>1154</v>
      </c>
      <c r="AE25" s="25">
        <v>1385</v>
      </c>
      <c r="AF25" s="25">
        <v>1340</v>
      </c>
      <c r="AG25" s="25">
        <v>1313</v>
      </c>
      <c r="AH25" s="25">
        <v>167</v>
      </c>
      <c r="AI25" s="25">
        <v>915</v>
      </c>
      <c r="AJ25" s="25">
        <v>1474</v>
      </c>
      <c r="AK25" s="25">
        <v>748</v>
      </c>
      <c r="AL25" s="25">
        <v>152</v>
      </c>
      <c r="AM25" s="25">
        <v>762</v>
      </c>
      <c r="AN25" s="25">
        <v>621</v>
      </c>
      <c r="AO25" s="25">
        <v>444</v>
      </c>
      <c r="AP25" s="25">
        <v>465</v>
      </c>
      <c r="AQ25" s="25">
        <v>67</v>
      </c>
      <c r="AR25" s="25">
        <v>251</v>
      </c>
      <c r="AS25" s="25">
        <v>315</v>
      </c>
      <c r="AT25" s="25">
        <v>235</v>
      </c>
      <c r="AU25" s="25">
        <v>243</v>
      </c>
      <c r="AV25" s="25">
        <v>327</v>
      </c>
      <c r="AW25" s="25">
        <v>268</v>
      </c>
      <c r="AX25" s="25">
        <v>384</v>
      </c>
      <c r="AY25" s="25">
        <v>195</v>
      </c>
      <c r="AZ25" s="25">
        <v>283</v>
      </c>
      <c r="BA25" s="25">
        <v>269</v>
      </c>
      <c r="BB25" s="25">
        <v>0</v>
      </c>
      <c r="BC25" s="25">
        <v>39</v>
      </c>
      <c r="BD25" s="25">
        <v>363</v>
      </c>
      <c r="BE25" s="25">
        <v>700</v>
      </c>
      <c r="BF25" s="25">
        <v>931</v>
      </c>
      <c r="BG25" s="25">
        <v>916</v>
      </c>
      <c r="BH25" s="25">
        <v>911</v>
      </c>
      <c r="BI25" s="25">
        <v>911</v>
      </c>
      <c r="BJ25" s="25">
        <v>951</v>
      </c>
      <c r="BK25" s="25">
        <v>950</v>
      </c>
      <c r="BL25" s="25">
        <v>949</v>
      </c>
      <c r="BM25" s="25">
        <v>975</v>
      </c>
      <c r="BN25" s="25">
        <v>1049</v>
      </c>
      <c r="BO25" s="25">
        <v>992</v>
      </c>
      <c r="BP25" s="93">
        <f>IFERROR(SUM(I25:BO25)/SUM(I26:BO26),0)</f>
        <v>0.99946478270177697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763</v>
      </c>
      <c r="K26" s="41">
        <v>777</v>
      </c>
      <c r="L26" s="41">
        <v>699</v>
      </c>
      <c r="M26" s="41">
        <v>551</v>
      </c>
      <c r="N26" s="41">
        <v>641</v>
      </c>
      <c r="O26" s="41">
        <v>568</v>
      </c>
      <c r="P26" s="41">
        <v>657</v>
      </c>
      <c r="Q26" s="41">
        <v>691</v>
      </c>
      <c r="R26" s="41">
        <v>468</v>
      </c>
      <c r="S26" s="41">
        <v>678</v>
      </c>
      <c r="T26" s="41">
        <v>589</v>
      </c>
      <c r="U26" s="41">
        <v>807</v>
      </c>
      <c r="V26" s="41">
        <v>727</v>
      </c>
      <c r="W26" s="41">
        <v>769</v>
      </c>
      <c r="X26" s="41">
        <v>834</v>
      </c>
      <c r="Y26" s="41">
        <v>786</v>
      </c>
      <c r="Z26" s="41">
        <v>546</v>
      </c>
      <c r="AA26" s="41">
        <v>183</v>
      </c>
      <c r="AB26" s="41">
        <v>400</v>
      </c>
      <c r="AC26" s="41">
        <v>803</v>
      </c>
      <c r="AD26" s="41">
        <v>1154</v>
      </c>
      <c r="AE26" s="41">
        <v>1385</v>
      </c>
      <c r="AF26" s="41">
        <v>1340</v>
      </c>
      <c r="AG26" s="41">
        <v>1313</v>
      </c>
      <c r="AH26" s="41">
        <v>167</v>
      </c>
      <c r="AI26" s="41">
        <v>915</v>
      </c>
      <c r="AJ26" s="41">
        <v>1474</v>
      </c>
      <c r="AK26" s="41">
        <v>748</v>
      </c>
      <c r="AL26" s="41">
        <v>152</v>
      </c>
      <c r="AM26" s="41">
        <v>762</v>
      </c>
      <c r="AN26" s="41">
        <v>621</v>
      </c>
      <c r="AO26" s="41">
        <v>445</v>
      </c>
      <c r="AP26" s="41">
        <v>465</v>
      </c>
      <c r="AQ26" s="41">
        <v>67</v>
      </c>
      <c r="AR26" s="41">
        <v>251</v>
      </c>
      <c r="AS26" s="41">
        <v>315</v>
      </c>
      <c r="AT26" s="41">
        <v>235</v>
      </c>
      <c r="AU26" s="41">
        <v>243</v>
      </c>
      <c r="AV26" s="41">
        <v>327</v>
      </c>
      <c r="AW26" s="41">
        <v>268</v>
      </c>
      <c r="AX26" s="41">
        <v>384</v>
      </c>
      <c r="AY26" s="41">
        <v>195</v>
      </c>
      <c r="AZ26" s="41">
        <v>283</v>
      </c>
      <c r="BA26" s="41">
        <v>269</v>
      </c>
      <c r="BB26" s="41">
        <v>0</v>
      </c>
      <c r="BC26" s="41">
        <v>39</v>
      </c>
      <c r="BD26" s="41">
        <v>363</v>
      </c>
      <c r="BE26" s="41">
        <v>700</v>
      </c>
      <c r="BF26" s="41">
        <v>931</v>
      </c>
      <c r="BG26" s="41">
        <v>918</v>
      </c>
      <c r="BH26" s="41">
        <v>914</v>
      </c>
      <c r="BI26" s="41">
        <v>914</v>
      </c>
      <c r="BJ26" s="41">
        <v>952</v>
      </c>
      <c r="BK26" s="41">
        <v>951</v>
      </c>
      <c r="BL26" s="41">
        <v>951</v>
      </c>
      <c r="BM26" s="41">
        <v>978</v>
      </c>
      <c r="BN26" s="41">
        <v>1049</v>
      </c>
      <c r="BO26" s="41">
        <v>993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  <mergeCell ref="E13:E14"/>
    <mergeCell ref="F13:F14"/>
    <mergeCell ref="G13:G14"/>
    <mergeCell ref="E10:E11"/>
    <mergeCell ref="F16:F17"/>
    <mergeCell ref="G16:G17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18" priority="15" operator="greaterThan">
      <formula>95%</formula>
    </cfRule>
    <cfRule type="cellIs" dxfId="117" priority="16" operator="greaterThanOrEqual">
      <formula>90%</formula>
    </cfRule>
    <cfRule type="cellIs" dxfId="116" priority="17" operator="lessThan">
      <formula>89.99%</formula>
    </cfRule>
  </conditionalFormatting>
  <conditionalFormatting sqref="BP13">
    <cfRule type="cellIs" dxfId="115" priority="12" operator="greaterThan">
      <formula>95%</formula>
    </cfRule>
    <cfRule type="cellIs" dxfId="114" priority="13" operator="greaterThanOrEqual">
      <formula>90%</formula>
    </cfRule>
    <cfRule type="cellIs" dxfId="113" priority="14" operator="lessThan">
      <formula>89.99%</formula>
    </cfRule>
  </conditionalFormatting>
  <conditionalFormatting sqref="BP16">
    <cfRule type="cellIs" dxfId="112" priority="9" operator="greaterThan">
      <formula>95%</formula>
    </cfRule>
    <cfRule type="cellIs" dxfId="111" priority="10" operator="greaterThanOrEqual">
      <formula>90%</formula>
    </cfRule>
    <cfRule type="cellIs" dxfId="110" priority="11" operator="lessThan">
      <formula>89.99%</formula>
    </cfRule>
  </conditionalFormatting>
  <conditionalFormatting sqref="BP19">
    <cfRule type="cellIs" dxfId="109" priority="6" operator="greaterThan">
      <formula>95%</formula>
    </cfRule>
    <cfRule type="cellIs" dxfId="108" priority="7" operator="greaterThanOrEqual">
      <formula>90%</formula>
    </cfRule>
    <cfRule type="cellIs" dxfId="107" priority="8" operator="lessThan">
      <formula>89.99%</formula>
    </cfRule>
  </conditionalFormatting>
  <conditionalFormatting sqref="BP22">
    <cfRule type="cellIs" dxfId="106" priority="1" operator="greaterThanOrEqual">
      <formula>100%</formula>
    </cfRule>
    <cfRule type="cellIs" dxfId="105" priority="2" operator="lessThan">
      <formula>99.99%</formula>
    </cfRule>
  </conditionalFormatting>
  <conditionalFormatting sqref="BP25">
    <cfRule type="cellIs" dxfId="104" priority="3" operator="greaterThan">
      <formula>95%</formula>
    </cfRule>
    <cfRule type="cellIs" dxfId="103" priority="4" operator="greaterThanOrEqual">
      <formula>90%</formula>
    </cfRule>
    <cfRule type="cellIs" dxfId="10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D4C569C-F025-464A-89E0-096EA0FC4520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5C070-94FC-41CB-8A93-6BF05F979CBD}">
  <sheetPr>
    <tabColor theme="4" tint="-0.499984740745262"/>
  </sheetPr>
  <dimension ref="A1:CB48"/>
  <sheetViews>
    <sheetView showGridLines="0" topLeftCell="AN1" zoomScale="55" zoomScaleNormal="55" workbookViewId="0">
      <selection activeCell="BO25" sqref="BO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22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18</v>
      </c>
      <c r="F2" s="85" t="s">
        <v>20</v>
      </c>
      <c r="G2" s="85"/>
      <c r="H2" s="22">
        <v>91851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74</v>
      </c>
      <c r="K10" s="25">
        <v>73</v>
      </c>
      <c r="L10" s="25">
        <v>48</v>
      </c>
      <c r="M10" s="25">
        <v>61</v>
      </c>
      <c r="N10" s="25">
        <v>44</v>
      </c>
      <c r="O10" s="25">
        <v>60</v>
      </c>
      <c r="P10" s="25">
        <v>53</v>
      </c>
      <c r="Q10" s="25">
        <v>49</v>
      </c>
      <c r="R10" s="25">
        <v>45</v>
      </c>
      <c r="S10" s="25">
        <v>75</v>
      </c>
      <c r="T10" s="25">
        <v>82</v>
      </c>
      <c r="U10" s="25">
        <v>70</v>
      </c>
      <c r="V10" s="25">
        <v>88</v>
      </c>
      <c r="W10" s="25">
        <v>76</v>
      </c>
      <c r="X10" s="25">
        <v>74</v>
      </c>
      <c r="Y10" s="25">
        <v>60</v>
      </c>
      <c r="Z10" s="25">
        <v>45</v>
      </c>
      <c r="AA10" s="25">
        <v>13</v>
      </c>
      <c r="AB10" s="25">
        <v>40</v>
      </c>
      <c r="AC10" s="25">
        <v>145</v>
      </c>
      <c r="AD10" s="25">
        <v>156</v>
      </c>
      <c r="AE10" s="25">
        <v>164</v>
      </c>
      <c r="AF10" s="25">
        <v>166</v>
      </c>
      <c r="AG10" s="25">
        <v>177</v>
      </c>
      <c r="AH10" s="25">
        <v>59</v>
      </c>
      <c r="AI10" s="25">
        <v>65</v>
      </c>
      <c r="AJ10" s="25">
        <v>69</v>
      </c>
      <c r="AK10" s="25">
        <v>72</v>
      </c>
      <c r="AL10" s="25">
        <v>4</v>
      </c>
      <c r="AM10" s="25">
        <v>29</v>
      </c>
      <c r="AN10" s="25">
        <v>42</v>
      </c>
      <c r="AO10" s="25">
        <v>35</v>
      </c>
      <c r="AP10" s="25">
        <v>31</v>
      </c>
      <c r="AQ10" s="25">
        <v>7</v>
      </c>
      <c r="AR10" s="25">
        <v>24</v>
      </c>
      <c r="AS10" s="25">
        <v>27</v>
      </c>
      <c r="AT10" s="25">
        <v>14</v>
      </c>
      <c r="AU10" s="25">
        <v>33</v>
      </c>
      <c r="AV10" s="25">
        <v>23</v>
      </c>
      <c r="AW10" s="25">
        <v>29</v>
      </c>
      <c r="AX10" s="25">
        <v>33</v>
      </c>
      <c r="AY10" s="25">
        <v>17</v>
      </c>
      <c r="AZ10" s="25">
        <v>0</v>
      </c>
      <c r="BA10" s="25">
        <v>0</v>
      </c>
      <c r="BB10" s="25">
        <v>0</v>
      </c>
      <c r="BC10" s="25">
        <v>62</v>
      </c>
      <c r="BD10" s="25">
        <v>93</v>
      </c>
      <c r="BE10" s="25">
        <v>93</v>
      </c>
      <c r="BF10" s="25">
        <v>98</v>
      </c>
      <c r="BG10" s="25">
        <v>95</v>
      </c>
      <c r="BH10" s="25">
        <v>93</v>
      </c>
      <c r="BI10" s="25">
        <v>92</v>
      </c>
      <c r="BJ10" s="25">
        <v>97</v>
      </c>
      <c r="BK10" s="25">
        <v>93</v>
      </c>
      <c r="BL10" s="25">
        <v>102</v>
      </c>
      <c r="BM10" s="25">
        <v>92</v>
      </c>
      <c r="BN10" s="25">
        <v>81</v>
      </c>
      <c r="BO10" s="25">
        <v>86</v>
      </c>
      <c r="BP10" s="93">
        <f>IFERROR(SUM(I10:BO10)/SUM(I11:BO11),0)</f>
        <v>0.99679144385026741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74</v>
      </c>
      <c r="K11" s="41">
        <v>73</v>
      </c>
      <c r="L11" s="41">
        <v>48</v>
      </c>
      <c r="M11" s="41">
        <v>61</v>
      </c>
      <c r="N11" s="41">
        <v>44</v>
      </c>
      <c r="O11" s="41">
        <v>60</v>
      </c>
      <c r="P11" s="41">
        <v>57</v>
      </c>
      <c r="Q11" s="41">
        <v>51</v>
      </c>
      <c r="R11" s="41">
        <v>45</v>
      </c>
      <c r="S11" s="41">
        <v>75</v>
      </c>
      <c r="T11" s="41">
        <v>82</v>
      </c>
      <c r="U11" s="41">
        <v>70</v>
      </c>
      <c r="V11" s="41">
        <v>88</v>
      </c>
      <c r="W11" s="41">
        <v>76</v>
      </c>
      <c r="X11" s="41">
        <v>74</v>
      </c>
      <c r="Y11" s="41">
        <v>60</v>
      </c>
      <c r="Z11" s="41">
        <v>45</v>
      </c>
      <c r="AA11" s="41">
        <v>13</v>
      </c>
      <c r="AB11" s="41">
        <v>40</v>
      </c>
      <c r="AC11" s="41">
        <v>145</v>
      </c>
      <c r="AD11" s="41">
        <v>156</v>
      </c>
      <c r="AE11" s="41">
        <v>164</v>
      </c>
      <c r="AF11" s="41">
        <v>166</v>
      </c>
      <c r="AG11" s="41">
        <v>177</v>
      </c>
      <c r="AH11" s="41">
        <v>59</v>
      </c>
      <c r="AI11" s="41">
        <v>65</v>
      </c>
      <c r="AJ11" s="41">
        <v>69</v>
      </c>
      <c r="AK11" s="41">
        <v>72</v>
      </c>
      <c r="AL11" s="41">
        <v>4</v>
      </c>
      <c r="AM11" s="41">
        <v>29</v>
      </c>
      <c r="AN11" s="41">
        <v>42</v>
      </c>
      <c r="AO11" s="41">
        <v>37</v>
      </c>
      <c r="AP11" s="41">
        <v>33</v>
      </c>
      <c r="AQ11" s="41">
        <v>7</v>
      </c>
      <c r="AR11" s="41">
        <v>24</v>
      </c>
      <c r="AS11" s="41">
        <v>27</v>
      </c>
      <c r="AT11" s="41">
        <v>14</v>
      </c>
      <c r="AU11" s="41">
        <v>33</v>
      </c>
      <c r="AV11" s="41">
        <v>23</v>
      </c>
      <c r="AW11" s="41">
        <v>31</v>
      </c>
      <c r="AX11" s="41">
        <v>33</v>
      </c>
      <c r="AY11" s="41">
        <v>17</v>
      </c>
      <c r="AZ11" s="41">
        <v>0</v>
      </c>
      <c r="BA11" s="41">
        <v>0</v>
      </c>
      <c r="BB11" s="41">
        <v>0</v>
      </c>
      <c r="BC11" s="41">
        <v>62</v>
      </c>
      <c r="BD11" s="41">
        <v>93</v>
      </c>
      <c r="BE11" s="41">
        <v>93</v>
      </c>
      <c r="BF11" s="41">
        <v>98</v>
      </c>
      <c r="BG11" s="41">
        <v>95</v>
      </c>
      <c r="BH11" s="41">
        <v>93</v>
      </c>
      <c r="BI11" s="41">
        <v>92</v>
      </c>
      <c r="BJ11" s="41">
        <v>97</v>
      </c>
      <c r="BK11" s="41">
        <v>93</v>
      </c>
      <c r="BL11" s="41">
        <v>102</v>
      </c>
      <c r="BM11" s="41">
        <v>92</v>
      </c>
      <c r="BN11" s="41">
        <v>81</v>
      </c>
      <c r="BO11" s="41">
        <v>86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716</v>
      </c>
      <c r="K13" s="25">
        <v>708</v>
      </c>
      <c r="L13" s="25">
        <v>456</v>
      </c>
      <c r="M13" s="25">
        <v>599</v>
      </c>
      <c r="N13" s="25">
        <v>423</v>
      </c>
      <c r="O13" s="25">
        <v>586</v>
      </c>
      <c r="P13" s="25">
        <v>547</v>
      </c>
      <c r="Q13" s="25">
        <v>487</v>
      </c>
      <c r="R13" s="25">
        <v>425</v>
      </c>
      <c r="S13" s="25">
        <v>714</v>
      </c>
      <c r="T13" s="25">
        <v>788</v>
      </c>
      <c r="U13" s="25">
        <v>662</v>
      </c>
      <c r="V13" s="25">
        <v>845</v>
      </c>
      <c r="W13" s="25">
        <v>735</v>
      </c>
      <c r="X13" s="25">
        <v>724</v>
      </c>
      <c r="Y13" s="25">
        <v>583</v>
      </c>
      <c r="Z13" s="25">
        <v>436</v>
      </c>
      <c r="AA13" s="25">
        <v>124</v>
      </c>
      <c r="AB13" s="25">
        <v>392</v>
      </c>
      <c r="AC13" s="25">
        <v>1407</v>
      </c>
      <c r="AD13" s="25">
        <v>1506</v>
      </c>
      <c r="AE13" s="25">
        <v>1596</v>
      </c>
      <c r="AF13" s="25">
        <v>1613</v>
      </c>
      <c r="AG13" s="25">
        <v>1714</v>
      </c>
      <c r="AH13" s="25">
        <v>570</v>
      </c>
      <c r="AI13" s="25">
        <v>601</v>
      </c>
      <c r="AJ13" s="25">
        <v>619</v>
      </c>
      <c r="AK13" s="25">
        <v>657</v>
      </c>
      <c r="AL13" s="25">
        <v>31</v>
      </c>
      <c r="AM13" s="25">
        <v>270</v>
      </c>
      <c r="AN13" s="25">
        <v>381</v>
      </c>
      <c r="AO13" s="25">
        <v>343</v>
      </c>
      <c r="AP13" s="25">
        <v>291</v>
      </c>
      <c r="AQ13" s="25">
        <v>62</v>
      </c>
      <c r="AR13" s="25">
        <v>217</v>
      </c>
      <c r="AS13" s="25">
        <v>250</v>
      </c>
      <c r="AT13" s="25">
        <v>130</v>
      </c>
      <c r="AU13" s="25">
        <v>292</v>
      </c>
      <c r="AV13" s="25">
        <v>216</v>
      </c>
      <c r="AW13" s="25">
        <v>270</v>
      </c>
      <c r="AX13" s="25">
        <v>308</v>
      </c>
      <c r="AY13" s="25">
        <v>155</v>
      </c>
      <c r="AZ13" s="25">
        <v>0</v>
      </c>
      <c r="BA13" s="25">
        <v>0</v>
      </c>
      <c r="BB13" s="25">
        <v>0</v>
      </c>
      <c r="BC13" s="25">
        <v>601</v>
      </c>
      <c r="BD13" s="25">
        <v>888</v>
      </c>
      <c r="BE13" s="25">
        <v>895</v>
      </c>
      <c r="BF13" s="25">
        <v>938</v>
      </c>
      <c r="BG13" s="25">
        <v>917</v>
      </c>
      <c r="BH13" s="25">
        <v>876</v>
      </c>
      <c r="BI13" s="25">
        <v>874</v>
      </c>
      <c r="BJ13" s="25">
        <v>943</v>
      </c>
      <c r="BK13" s="25">
        <v>884</v>
      </c>
      <c r="BL13" s="25">
        <v>983</v>
      </c>
      <c r="BM13" s="25">
        <v>885</v>
      </c>
      <c r="BN13" s="25">
        <v>631</v>
      </c>
      <c r="BO13" s="25">
        <v>807</v>
      </c>
      <c r="BP13" s="93">
        <f>IFERROR(SUM(I13:BO13)/SUM(I14:BO14),0)</f>
        <v>0.99232829325447747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717</v>
      </c>
      <c r="K14" s="41">
        <v>711</v>
      </c>
      <c r="L14" s="41">
        <v>475</v>
      </c>
      <c r="M14" s="41">
        <v>599</v>
      </c>
      <c r="N14" s="41">
        <v>423</v>
      </c>
      <c r="O14" s="41">
        <v>588</v>
      </c>
      <c r="P14" s="41">
        <v>548</v>
      </c>
      <c r="Q14" s="41">
        <v>487</v>
      </c>
      <c r="R14" s="41">
        <v>428</v>
      </c>
      <c r="S14" s="41">
        <v>717</v>
      </c>
      <c r="T14" s="41">
        <v>791</v>
      </c>
      <c r="U14" s="41">
        <v>664</v>
      </c>
      <c r="V14" s="41">
        <v>846</v>
      </c>
      <c r="W14" s="41">
        <v>736</v>
      </c>
      <c r="X14" s="41">
        <v>724</v>
      </c>
      <c r="Y14" s="41">
        <v>583</v>
      </c>
      <c r="Z14" s="41">
        <v>437</v>
      </c>
      <c r="AA14" s="41">
        <v>125</v>
      </c>
      <c r="AB14" s="41">
        <v>394</v>
      </c>
      <c r="AC14" s="41">
        <v>1409</v>
      </c>
      <c r="AD14" s="41">
        <v>1510</v>
      </c>
      <c r="AE14" s="41">
        <v>1596</v>
      </c>
      <c r="AF14" s="41">
        <v>1621</v>
      </c>
      <c r="AG14" s="41">
        <v>1719</v>
      </c>
      <c r="AH14" s="41">
        <v>576</v>
      </c>
      <c r="AI14" s="41">
        <v>601</v>
      </c>
      <c r="AJ14" s="41">
        <v>619</v>
      </c>
      <c r="AK14" s="41">
        <v>659</v>
      </c>
      <c r="AL14" s="41">
        <v>32</v>
      </c>
      <c r="AM14" s="41">
        <v>270</v>
      </c>
      <c r="AN14" s="41">
        <v>382</v>
      </c>
      <c r="AO14" s="41">
        <v>344</v>
      </c>
      <c r="AP14" s="41">
        <v>291</v>
      </c>
      <c r="AQ14" s="41">
        <v>62</v>
      </c>
      <c r="AR14" s="41">
        <v>218</v>
      </c>
      <c r="AS14" s="41">
        <v>252</v>
      </c>
      <c r="AT14" s="41">
        <v>130</v>
      </c>
      <c r="AU14" s="41">
        <v>292</v>
      </c>
      <c r="AV14" s="41">
        <v>216</v>
      </c>
      <c r="AW14" s="41">
        <v>270</v>
      </c>
      <c r="AX14" s="41">
        <v>309</v>
      </c>
      <c r="AY14" s="41">
        <v>155</v>
      </c>
      <c r="AZ14" s="41">
        <v>0</v>
      </c>
      <c r="BA14" s="41">
        <v>0</v>
      </c>
      <c r="BB14" s="41">
        <v>0</v>
      </c>
      <c r="BC14" s="41">
        <v>601</v>
      </c>
      <c r="BD14" s="41">
        <v>888</v>
      </c>
      <c r="BE14" s="41">
        <v>899</v>
      </c>
      <c r="BF14" s="41">
        <v>942</v>
      </c>
      <c r="BG14" s="41">
        <v>917</v>
      </c>
      <c r="BH14" s="41">
        <v>878</v>
      </c>
      <c r="BI14" s="41">
        <v>878</v>
      </c>
      <c r="BJ14" s="41">
        <v>943</v>
      </c>
      <c r="BK14" s="41">
        <v>890</v>
      </c>
      <c r="BL14" s="41">
        <v>990</v>
      </c>
      <c r="BM14" s="41">
        <v>891</v>
      </c>
      <c r="BN14" s="41">
        <v>789</v>
      </c>
      <c r="BO14" s="41">
        <v>814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719</v>
      </c>
      <c r="K19" s="25">
        <v>722</v>
      </c>
      <c r="L19" s="25">
        <v>415</v>
      </c>
      <c r="M19" s="25">
        <v>708</v>
      </c>
      <c r="N19" s="25">
        <v>403</v>
      </c>
      <c r="O19" s="25">
        <v>453</v>
      </c>
      <c r="P19" s="25">
        <v>687</v>
      </c>
      <c r="Q19" s="25">
        <v>501</v>
      </c>
      <c r="R19" s="25">
        <v>486</v>
      </c>
      <c r="S19" s="25">
        <v>634</v>
      </c>
      <c r="T19" s="25">
        <v>707</v>
      </c>
      <c r="U19" s="25">
        <v>509</v>
      </c>
      <c r="V19" s="25">
        <v>929</v>
      </c>
      <c r="W19" s="25">
        <v>621</v>
      </c>
      <c r="X19" s="25">
        <v>920</v>
      </c>
      <c r="Y19" s="25">
        <v>638</v>
      </c>
      <c r="Z19" s="25">
        <v>359</v>
      </c>
      <c r="AA19" s="25">
        <v>112</v>
      </c>
      <c r="AB19" s="25">
        <v>362</v>
      </c>
      <c r="AC19" s="25">
        <v>772</v>
      </c>
      <c r="AD19" s="25">
        <v>1722</v>
      </c>
      <c r="AE19" s="25">
        <v>1214</v>
      </c>
      <c r="AF19" s="25">
        <v>1445</v>
      </c>
      <c r="AG19" s="25">
        <v>1058</v>
      </c>
      <c r="AH19" s="25">
        <v>400</v>
      </c>
      <c r="AI19" s="25">
        <v>1563</v>
      </c>
      <c r="AJ19" s="25">
        <v>1542</v>
      </c>
      <c r="AK19" s="25">
        <v>678</v>
      </c>
      <c r="AL19" s="25">
        <v>0</v>
      </c>
      <c r="AM19" s="25">
        <v>444</v>
      </c>
      <c r="AN19" s="25">
        <v>346</v>
      </c>
      <c r="AO19" s="25">
        <v>315</v>
      </c>
      <c r="AP19" s="25">
        <v>293</v>
      </c>
      <c r="AQ19" s="25">
        <v>35</v>
      </c>
      <c r="AR19" s="25">
        <v>337</v>
      </c>
      <c r="AS19" s="25">
        <v>260</v>
      </c>
      <c r="AT19" s="25">
        <v>146</v>
      </c>
      <c r="AU19" s="25">
        <v>258</v>
      </c>
      <c r="AV19" s="25">
        <v>220</v>
      </c>
      <c r="AW19" s="25">
        <v>253</v>
      </c>
      <c r="AX19" s="25">
        <v>289</v>
      </c>
      <c r="AY19" s="25">
        <v>113</v>
      </c>
      <c r="AZ19" s="25">
        <v>202</v>
      </c>
      <c r="BA19" s="25">
        <v>0</v>
      </c>
      <c r="BB19" s="25">
        <v>0</v>
      </c>
      <c r="BC19" s="25">
        <v>207</v>
      </c>
      <c r="BD19" s="25">
        <v>810</v>
      </c>
      <c r="BE19" s="25">
        <v>967</v>
      </c>
      <c r="BF19" s="25">
        <v>894</v>
      </c>
      <c r="BG19" s="25">
        <v>881</v>
      </c>
      <c r="BH19" s="25">
        <v>915</v>
      </c>
      <c r="BI19" s="25">
        <v>874</v>
      </c>
      <c r="BJ19" s="25">
        <v>589</v>
      </c>
      <c r="BK19" s="25">
        <v>1205</v>
      </c>
      <c r="BL19" s="25">
        <v>964</v>
      </c>
      <c r="BM19" s="25">
        <v>956</v>
      </c>
      <c r="BN19" s="25">
        <v>826</v>
      </c>
      <c r="BO19" s="25">
        <v>800</v>
      </c>
      <c r="BP19" s="93">
        <f>IFERROR(SUM(I19:BO19)/SUM(I20:BO20),0)</f>
        <v>0.99997197230864099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719</v>
      </c>
      <c r="K20" s="41">
        <v>722</v>
      </c>
      <c r="L20" s="41">
        <v>415</v>
      </c>
      <c r="M20" s="41">
        <v>708</v>
      </c>
      <c r="N20" s="41">
        <v>403</v>
      </c>
      <c r="O20" s="41">
        <v>453</v>
      </c>
      <c r="P20" s="41">
        <v>687</v>
      </c>
      <c r="Q20" s="41">
        <v>501</v>
      </c>
      <c r="R20" s="41">
        <v>486</v>
      </c>
      <c r="S20" s="41">
        <v>634</v>
      </c>
      <c r="T20" s="41">
        <v>707</v>
      </c>
      <c r="U20" s="41">
        <v>509</v>
      </c>
      <c r="V20" s="41">
        <v>929</v>
      </c>
      <c r="W20" s="41">
        <v>621</v>
      </c>
      <c r="X20" s="41">
        <v>920</v>
      </c>
      <c r="Y20" s="41">
        <v>638</v>
      </c>
      <c r="Z20" s="41">
        <v>359</v>
      </c>
      <c r="AA20" s="41">
        <v>112</v>
      </c>
      <c r="AB20" s="41">
        <v>362</v>
      </c>
      <c r="AC20" s="41">
        <v>772</v>
      </c>
      <c r="AD20" s="41">
        <v>1722</v>
      </c>
      <c r="AE20" s="41">
        <v>1214</v>
      </c>
      <c r="AF20" s="41">
        <v>1445</v>
      </c>
      <c r="AG20" s="41">
        <v>1058</v>
      </c>
      <c r="AH20" s="41">
        <v>400</v>
      </c>
      <c r="AI20" s="41">
        <v>1563</v>
      </c>
      <c r="AJ20" s="41">
        <v>1542</v>
      </c>
      <c r="AK20" s="41">
        <v>678</v>
      </c>
      <c r="AL20" s="41">
        <v>0</v>
      </c>
      <c r="AM20" s="41">
        <v>444</v>
      </c>
      <c r="AN20" s="41">
        <v>346</v>
      </c>
      <c r="AO20" s="41">
        <v>315</v>
      </c>
      <c r="AP20" s="41">
        <v>293</v>
      </c>
      <c r="AQ20" s="41">
        <v>35</v>
      </c>
      <c r="AR20" s="41">
        <v>337</v>
      </c>
      <c r="AS20" s="41">
        <v>260</v>
      </c>
      <c r="AT20" s="41">
        <v>146</v>
      </c>
      <c r="AU20" s="41">
        <v>258</v>
      </c>
      <c r="AV20" s="41">
        <v>220</v>
      </c>
      <c r="AW20" s="41">
        <v>253</v>
      </c>
      <c r="AX20" s="41">
        <v>289</v>
      </c>
      <c r="AY20" s="41">
        <v>113</v>
      </c>
      <c r="AZ20" s="41">
        <v>202</v>
      </c>
      <c r="BA20" s="41">
        <v>0</v>
      </c>
      <c r="BB20" s="41">
        <v>0</v>
      </c>
      <c r="BC20" s="41">
        <v>207</v>
      </c>
      <c r="BD20" s="41">
        <v>810</v>
      </c>
      <c r="BE20" s="41">
        <v>967</v>
      </c>
      <c r="BF20" s="41">
        <v>894</v>
      </c>
      <c r="BG20" s="41">
        <v>881</v>
      </c>
      <c r="BH20" s="41">
        <v>916</v>
      </c>
      <c r="BI20" s="41">
        <v>874</v>
      </c>
      <c r="BJ20" s="41">
        <v>589</v>
      </c>
      <c r="BK20" s="41">
        <v>1205</v>
      </c>
      <c r="BL20" s="41">
        <v>964</v>
      </c>
      <c r="BM20" s="41">
        <v>956</v>
      </c>
      <c r="BN20" s="41">
        <v>826</v>
      </c>
      <c r="BO20" s="41">
        <v>800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1417</v>
      </c>
      <c r="K22" s="25">
        <v>1365</v>
      </c>
      <c r="L22" s="25">
        <v>1139</v>
      </c>
      <c r="M22" s="25">
        <v>1290</v>
      </c>
      <c r="N22" s="25">
        <v>1081</v>
      </c>
      <c r="O22" s="25">
        <v>1014</v>
      </c>
      <c r="P22" s="25">
        <v>1134</v>
      </c>
      <c r="Q22" s="25">
        <v>1117</v>
      </c>
      <c r="R22" s="25">
        <v>1144</v>
      </c>
      <c r="S22" s="25">
        <v>1217</v>
      </c>
      <c r="T22" s="25">
        <v>1334</v>
      </c>
      <c r="U22" s="25">
        <v>1175</v>
      </c>
      <c r="V22" s="25">
        <v>1407</v>
      </c>
      <c r="W22" s="25">
        <v>1281</v>
      </c>
      <c r="X22" s="25">
        <v>1483</v>
      </c>
      <c r="Y22" s="25">
        <v>1378</v>
      </c>
      <c r="Z22" s="25">
        <v>1193</v>
      </c>
      <c r="AA22" s="25">
        <v>1150</v>
      </c>
      <c r="AB22" s="25">
        <v>1180</v>
      </c>
      <c r="AC22" s="25">
        <v>1325</v>
      </c>
      <c r="AD22" s="25">
        <v>2070</v>
      </c>
      <c r="AE22" s="25">
        <v>1904</v>
      </c>
      <c r="AF22" s="25">
        <v>1829</v>
      </c>
      <c r="AG22" s="25">
        <v>2312</v>
      </c>
      <c r="AH22" s="25">
        <v>2660</v>
      </c>
      <c r="AI22" s="25">
        <v>3122</v>
      </c>
      <c r="AJ22" s="25">
        <v>1992</v>
      </c>
      <c r="AK22" s="25">
        <v>1727</v>
      </c>
      <c r="AL22" s="25">
        <v>1557</v>
      </c>
      <c r="AM22" s="25">
        <v>1224</v>
      </c>
      <c r="AN22" s="25">
        <v>1011</v>
      </c>
      <c r="AO22" s="25">
        <v>1008</v>
      </c>
      <c r="AP22" s="25">
        <v>821</v>
      </c>
      <c r="AQ22" s="25">
        <v>759</v>
      </c>
      <c r="AR22" s="25">
        <v>636</v>
      </c>
      <c r="AS22" s="25">
        <v>555</v>
      </c>
      <c r="AT22" s="25">
        <v>546</v>
      </c>
      <c r="AU22" s="25">
        <v>500</v>
      </c>
      <c r="AV22" s="25">
        <v>510</v>
      </c>
      <c r="AW22" s="25">
        <v>470</v>
      </c>
      <c r="AX22" s="25">
        <v>447</v>
      </c>
      <c r="AY22" s="25">
        <v>441</v>
      </c>
      <c r="AZ22" s="25">
        <v>367</v>
      </c>
      <c r="BA22" s="25">
        <v>199</v>
      </c>
      <c r="BB22" s="25">
        <v>0</v>
      </c>
      <c r="BC22" s="25">
        <v>580</v>
      </c>
      <c r="BD22" s="25">
        <v>1073</v>
      </c>
      <c r="BE22" s="25">
        <v>1400</v>
      </c>
      <c r="BF22" s="25">
        <v>1448</v>
      </c>
      <c r="BG22" s="25">
        <v>1456</v>
      </c>
      <c r="BH22" s="25">
        <v>1493</v>
      </c>
      <c r="BI22" s="25">
        <v>1512</v>
      </c>
      <c r="BJ22" s="25">
        <v>1225</v>
      </c>
      <c r="BK22" s="25">
        <v>1485</v>
      </c>
      <c r="BL22" s="25">
        <v>1573</v>
      </c>
      <c r="BM22" s="25">
        <v>1583</v>
      </c>
      <c r="BN22" s="25">
        <v>1481</v>
      </c>
      <c r="BO22" s="25">
        <v>1455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1417</v>
      </c>
      <c r="K23" s="41">
        <v>1365</v>
      </c>
      <c r="L23" s="41">
        <v>1139</v>
      </c>
      <c r="M23" s="41">
        <v>1290</v>
      </c>
      <c r="N23" s="41">
        <v>1081</v>
      </c>
      <c r="O23" s="41">
        <v>1014</v>
      </c>
      <c r="P23" s="41">
        <v>1134</v>
      </c>
      <c r="Q23" s="41">
        <v>1117</v>
      </c>
      <c r="R23" s="41">
        <v>1144</v>
      </c>
      <c r="S23" s="41">
        <v>1217</v>
      </c>
      <c r="T23" s="41">
        <v>1334</v>
      </c>
      <c r="U23" s="41">
        <v>1175</v>
      </c>
      <c r="V23" s="41">
        <v>1407</v>
      </c>
      <c r="W23" s="41">
        <v>1281</v>
      </c>
      <c r="X23" s="41">
        <v>1483</v>
      </c>
      <c r="Y23" s="41">
        <v>1378</v>
      </c>
      <c r="Z23" s="41">
        <v>1193</v>
      </c>
      <c r="AA23" s="41">
        <v>1150</v>
      </c>
      <c r="AB23" s="41">
        <v>1180</v>
      </c>
      <c r="AC23" s="41">
        <v>1325</v>
      </c>
      <c r="AD23" s="41">
        <v>2070</v>
      </c>
      <c r="AE23" s="41">
        <v>1904</v>
      </c>
      <c r="AF23" s="41">
        <v>1829</v>
      </c>
      <c r="AG23" s="41">
        <v>2312</v>
      </c>
      <c r="AH23" s="41">
        <v>2660</v>
      </c>
      <c r="AI23" s="41">
        <v>3122</v>
      </c>
      <c r="AJ23" s="41">
        <v>1992</v>
      </c>
      <c r="AK23" s="41">
        <v>1727</v>
      </c>
      <c r="AL23" s="41">
        <v>1557</v>
      </c>
      <c r="AM23" s="41">
        <v>1224</v>
      </c>
      <c r="AN23" s="41">
        <v>1011</v>
      </c>
      <c r="AO23" s="41">
        <v>1008</v>
      </c>
      <c r="AP23" s="41">
        <v>821</v>
      </c>
      <c r="AQ23" s="41">
        <v>759</v>
      </c>
      <c r="AR23" s="41">
        <v>636</v>
      </c>
      <c r="AS23" s="41">
        <v>555</v>
      </c>
      <c r="AT23" s="41">
        <v>546</v>
      </c>
      <c r="AU23" s="41">
        <v>500</v>
      </c>
      <c r="AV23" s="41">
        <v>510</v>
      </c>
      <c r="AW23" s="41">
        <v>470</v>
      </c>
      <c r="AX23" s="41">
        <v>447</v>
      </c>
      <c r="AY23" s="41">
        <v>441</v>
      </c>
      <c r="AZ23" s="41">
        <v>367</v>
      </c>
      <c r="BA23" s="41">
        <v>199</v>
      </c>
      <c r="BB23" s="41">
        <v>0</v>
      </c>
      <c r="BC23" s="41">
        <v>580</v>
      </c>
      <c r="BD23" s="41">
        <v>1073</v>
      </c>
      <c r="BE23" s="41">
        <v>1400</v>
      </c>
      <c r="BF23" s="41">
        <v>1448</v>
      </c>
      <c r="BG23" s="41">
        <v>1456</v>
      </c>
      <c r="BH23" s="41">
        <v>1493</v>
      </c>
      <c r="BI23" s="41">
        <v>1512</v>
      </c>
      <c r="BJ23" s="41">
        <v>1225</v>
      </c>
      <c r="BK23" s="41">
        <v>1485</v>
      </c>
      <c r="BL23" s="41">
        <v>1573</v>
      </c>
      <c r="BM23" s="41">
        <v>1583</v>
      </c>
      <c r="BN23" s="41">
        <v>1481</v>
      </c>
      <c r="BO23" s="41">
        <v>1455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700</v>
      </c>
      <c r="K25" s="25">
        <v>769</v>
      </c>
      <c r="L25" s="25">
        <v>641</v>
      </c>
      <c r="M25" s="25">
        <v>557</v>
      </c>
      <c r="N25" s="25">
        <v>612</v>
      </c>
      <c r="O25" s="25">
        <v>520</v>
      </c>
      <c r="P25" s="25">
        <v>555</v>
      </c>
      <c r="Q25" s="25">
        <v>518</v>
      </c>
      <c r="R25" s="25">
        <v>459</v>
      </c>
      <c r="S25" s="25">
        <v>561</v>
      </c>
      <c r="T25" s="25">
        <v>590</v>
      </c>
      <c r="U25" s="25">
        <v>668</v>
      </c>
      <c r="V25" s="25">
        <v>689</v>
      </c>
      <c r="W25" s="25">
        <v>747</v>
      </c>
      <c r="X25" s="25">
        <v>718</v>
      </c>
      <c r="Y25" s="25">
        <v>742</v>
      </c>
      <c r="Z25" s="25">
        <v>540</v>
      </c>
      <c r="AA25" s="25">
        <v>155</v>
      </c>
      <c r="AB25" s="25">
        <v>332</v>
      </c>
      <c r="AC25" s="25">
        <v>627</v>
      </c>
      <c r="AD25" s="25">
        <v>977</v>
      </c>
      <c r="AE25" s="25">
        <v>1380</v>
      </c>
      <c r="AF25" s="25">
        <v>1520</v>
      </c>
      <c r="AG25" s="25">
        <v>562</v>
      </c>
      <c r="AH25" s="25">
        <v>52</v>
      </c>
      <c r="AI25" s="25">
        <v>1101</v>
      </c>
      <c r="AJ25" s="25">
        <v>2672</v>
      </c>
      <c r="AK25" s="25">
        <v>890</v>
      </c>
      <c r="AL25" s="25">
        <v>170</v>
      </c>
      <c r="AM25" s="25">
        <v>777</v>
      </c>
      <c r="AN25" s="25">
        <v>559</v>
      </c>
      <c r="AO25" s="25">
        <v>317</v>
      </c>
      <c r="AP25" s="25">
        <v>472</v>
      </c>
      <c r="AQ25" s="25">
        <v>97</v>
      </c>
      <c r="AR25" s="25">
        <v>211</v>
      </c>
      <c r="AS25" s="25">
        <v>341</v>
      </c>
      <c r="AT25" s="25">
        <v>155</v>
      </c>
      <c r="AU25" s="25">
        <v>304</v>
      </c>
      <c r="AV25" s="25">
        <v>210</v>
      </c>
      <c r="AW25" s="25">
        <v>295</v>
      </c>
      <c r="AX25" s="25">
        <v>312</v>
      </c>
      <c r="AY25" s="25">
        <v>119</v>
      </c>
      <c r="AZ25" s="25">
        <v>276</v>
      </c>
      <c r="BA25" s="25">
        <v>168</v>
      </c>
      <c r="BB25" s="25">
        <v>0</v>
      </c>
      <c r="BC25" s="25">
        <v>32</v>
      </c>
      <c r="BD25" s="25">
        <v>317</v>
      </c>
      <c r="BE25" s="25">
        <v>640</v>
      </c>
      <c r="BF25" s="25">
        <v>846</v>
      </c>
      <c r="BG25" s="25">
        <v>872</v>
      </c>
      <c r="BH25" s="25">
        <v>842</v>
      </c>
      <c r="BI25" s="25">
        <v>855</v>
      </c>
      <c r="BJ25" s="25">
        <v>876</v>
      </c>
      <c r="BK25" s="25">
        <v>945</v>
      </c>
      <c r="BL25" s="25">
        <v>876</v>
      </c>
      <c r="BM25" s="25">
        <v>938</v>
      </c>
      <c r="BN25" s="25">
        <v>928</v>
      </c>
      <c r="BO25" s="25">
        <v>825</v>
      </c>
      <c r="BP25" s="93">
        <f>IFERROR(SUM(I25:BO25)/SUM(I26:BO26),0)</f>
        <v>0.99771895240777242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703</v>
      </c>
      <c r="K26" s="41">
        <v>771</v>
      </c>
      <c r="L26" s="41">
        <v>643</v>
      </c>
      <c r="M26" s="41">
        <v>558</v>
      </c>
      <c r="N26" s="41">
        <v>612</v>
      </c>
      <c r="O26" s="41">
        <v>522</v>
      </c>
      <c r="P26" s="41">
        <v>557</v>
      </c>
      <c r="Q26" s="41">
        <v>520</v>
      </c>
      <c r="R26" s="41">
        <v>462</v>
      </c>
      <c r="S26" s="41">
        <v>565</v>
      </c>
      <c r="T26" s="41">
        <v>592</v>
      </c>
      <c r="U26" s="41">
        <v>671</v>
      </c>
      <c r="V26" s="41">
        <v>691</v>
      </c>
      <c r="W26" s="41">
        <v>747</v>
      </c>
      <c r="X26" s="41">
        <v>720</v>
      </c>
      <c r="Y26" s="41">
        <v>743</v>
      </c>
      <c r="Z26" s="41">
        <v>541</v>
      </c>
      <c r="AA26" s="41">
        <v>157</v>
      </c>
      <c r="AB26" s="41">
        <v>335</v>
      </c>
      <c r="AC26" s="41">
        <v>630</v>
      </c>
      <c r="AD26" s="41">
        <v>980</v>
      </c>
      <c r="AE26" s="41">
        <v>1382</v>
      </c>
      <c r="AF26" s="41">
        <v>1522</v>
      </c>
      <c r="AG26" s="41">
        <v>564</v>
      </c>
      <c r="AH26" s="41">
        <v>52</v>
      </c>
      <c r="AI26" s="41">
        <v>1104</v>
      </c>
      <c r="AJ26" s="41">
        <v>2672</v>
      </c>
      <c r="AK26" s="41">
        <v>892</v>
      </c>
      <c r="AL26" s="41">
        <v>170</v>
      </c>
      <c r="AM26" s="41">
        <v>780</v>
      </c>
      <c r="AN26" s="41">
        <v>560</v>
      </c>
      <c r="AO26" s="41">
        <v>318</v>
      </c>
      <c r="AP26" s="41">
        <v>472</v>
      </c>
      <c r="AQ26" s="41">
        <v>97</v>
      </c>
      <c r="AR26" s="41">
        <v>211</v>
      </c>
      <c r="AS26" s="41">
        <v>341</v>
      </c>
      <c r="AT26" s="41">
        <v>155</v>
      </c>
      <c r="AU26" s="41">
        <v>304</v>
      </c>
      <c r="AV26" s="41">
        <v>210</v>
      </c>
      <c r="AW26" s="41">
        <v>296</v>
      </c>
      <c r="AX26" s="41">
        <v>312</v>
      </c>
      <c r="AY26" s="41">
        <v>120</v>
      </c>
      <c r="AZ26" s="41">
        <v>278</v>
      </c>
      <c r="BA26" s="41">
        <v>168</v>
      </c>
      <c r="BB26" s="41">
        <v>0</v>
      </c>
      <c r="BC26" s="41">
        <v>32</v>
      </c>
      <c r="BD26" s="41">
        <v>317</v>
      </c>
      <c r="BE26" s="41">
        <v>640</v>
      </c>
      <c r="BF26" s="41">
        <v>846</v>
      </c>
      <c r="BG26" s="41">
        <v>872</v>
      </c>
      <c r="BH26" s="41">
        <v>845</v>
      </c>
      <c r="BI26" s="41">
        <v>856</v>
      </c>
      <c r="BJ26" s="41">
        <v>877</v>
      </c>
      <c r="BK26" s="41">
        <v>948</v>
      </c>
      <c r="BL26" s="41">
        <v>879</v>
      </c>
      <c r="BM26" s="41">
        <v>942</v>
      </c>
      <c r="BN26" s="41">
        <v>928</v>
      </c>
      <c r="BO26" s="41">
        <v>828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  <mergeCell ref="E13:E14"/>
    <mergeCell ref="F13:F14"/>
    <mergeCell ref="G13:G14"/>
    <mergeCell ref="E10:E11"/>
    <mergeCell ref="F16:F17"/>
    <mergeCell ref="G16:G17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01" priority="15" operator="greaterThan">
      <formula>95%</formula>
    </cfRule>
    <cfRule type="cellIs" dxfId="100" priority="16" operator="greaterThanOrEqual">
      <formula>90%</formula>
    </cfRule>
    <cfRule type="cellIs" dxfId="99" priority="17" operator="lessThan">
      <formula>89.99%</formula>
    </cfRule>
  </conditionalFormatting>
  <conditionalFormatting sqref="BP13">
    <cfRule type="cellIs" dxfId="98" priority="12" operator="greaterThan">
      <formula>95%</formula>
    </cfRule>
    <cfRule type="cellIs" dxfId="97" priority="13" operator="greaterThanOrEqual">
      <formula>90%</formula>
    </cfRule>
    <cfRule type="cellIs" dxfId="96" priority="14" operator="lessThan">
      <formula>89.99%</formula>
    </cfRule>
  </conditionalFormatting>
  <conditionalFormatting sqref="BP16">
    <cfRule type="cellIs" dxfId="95" priority="9" operator="greaterThan">
      <formula>95%</formula>
    </cfRule>
    <cfRule type="cellIs" dxfId="94" priority="10" operator="greaterThanOrEqual">
      <formula>90%</formula>
    </cfRule>
    <cfRule type="cellIs" dxfId="93" priority="11" operator="lessThan">
      <formula>89.99%</formula>
    </cfRule>
  </conditionalFormatting>
  <conditionalFormatting sqref="BP19">
    <cfRule type="cellIs" dxfId="92" priority="6" operator="greaterThan">
      <formula>95%</formula>
    </cfRule>
    <cfRule type="cellIs" dxfId="91" priority="7" operator="greaterThanOrEqual">
      <formula>90%</formula>
    </cfRule>
    <cfRule type="cellIs" dxfId="90" priority="8" operator="lessThan">
      <formula>89.99%</formula>
    </cfRule>
  </conditionalFormatting>
  <conditionalFormatting sqref="BP22">
    <cfRule type="cellIs" dxfId="89" priority="1" operator="greaterThanOrEqual">
      <formula>100%</formula>
    </cfRule>
    <cfRule type="cellIs" dxfId="88" priority="2" operator="lessThan">
      <formula>99.99%</formula>
    </cfRule>
  </conditionalFormatting>
  <conditionalFormatting sqref="BP25">
    <cfRule type="cellIs" dxfId="87" priority="3" operator="greaterThan">
      <formula>95%</formula>
    </cfRule>
    <cfRule type="cellIs" dxfId="86" priority="4" operator="greaterThanOrEqual">
      <formula>90%</formula>
    </cfRule>
    <cfRule type="cellIs" dxfId="85" priority="5" operator="lessThan">
      <formula>89.99%</formula>
    </cfRule>
  </conditionalFormatting>
  <dataValidations count="1">
    <dataValidation showDropDown="1" showInputMessage="1" showErrorMessage="1" sqref="C21 G19:G23 G10:G11 G16:G17 G13:G14 G25:G26" xr:uid="{685965EE-3FFA-42F2-8322-6B857A67162E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A6C3A-8E58-4AE8-BB9C-D3274EDC1BF3}">
  <sheetPr>
    <tabColor theme="7" tint="-0.499984740745262"/>
  </sheetPr>
  <dimension ref="A1:CB48"/>
  <sheetViews>
    <sheetView showGridLines="0" topLeftCell="AN5" zoomScale="55" zoomScaleNormal="55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1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19</v>
      </c>
      <c r="F2" s="85" t="s">
        <v>20</v>
      </c>
      <c r="G2" s="85"/>
      <c r="H2" s="22">
        <v>91952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62</v>
      </c>
      <c r="K10" s="25">
        <v>67</v>
      </c>
      <c r="L10" s="25">
        <v>48</v>
      </c>
      <c r="M10" s="25">
        <v>48</v>
      </c>
      <c r="N10" s="25">
        <v>45</v>
      </c>
      <c r="O10" s="25">
        <v>58</v>
      </c>
      <c r="P10" s="25">
        <v>52</v>
      </c>
      <c r="Q10" s="25">
        <v>65</v>
      </c>
      <c r="R10" s="25">
        <v>58</v>
      </c>
      <c r="S10" s="25">
        <v>74</v>
      </c>
      <c r="T10" s="25">
        <v>65</v>
      </c>
      <c r="U10" s="25">
        <v>69</v>
      </c>
      <c r="V10" s="25">
        <v>83</v>
      </c>
      <c r="W10" s="25">
        <v>82</v>
      </c>
      <c r="X10" s="25">
        <v>83</v>
      </c>
      <c r="Y10" s="25">
        <v>79</v>
      </c>
      <c r="Z10" s="25">
        <v>63</v>
      </c>
      <c r="AA10" s="25">
        <v>18</v>
      </c>
      <c r="AB10" s="25">
        <v>52</v>
      </c>
      <c r="AC10" s="25">
        <v>133</v>
      </c>
      <c r="AD10" s="25">
        <v>136</v>
      </c>
      <c r="AE10" s="25">
        <v>138</v>
      </c>
      <c r="AF10" s="25">
        <v>140</v>
      </c>
      <c r="AG10" s="25">
        <v>160</v>
      </c>
      <c r="AH10" s="25">
        <v>45</v>
      </c>
      <c r="AI10" s="25">
        <v>48</v>
      </c>
      <c r="AJ10" s="25">
        <v>53</v>
      </c>
      <c r="AK10" s="25">
        <v>57</v>
      </c>
      <c r="AL10" s="25">
        <v>3</v>
      </c>
      <c r="AM10" s="25">
        <v>22</v>
      </c>
      <c r="AN10" s="25">
        <v>23</v>
      </c>
      <c r="AO10" s="25">
        <v>23</v>
      </c>
      <c r="AP10" s="25">
        <v>28</v>
      </c>
      <c r="AQ10" s="25">
        <v>7</v>
      </c>
      <c r="AR10" s="25">
        <v>18</v>
      </c>
      <c r="AS10" s="25">
        <v>24</v>
      </c>
      <c r="AT10" s="25">
        <v>13</v>
      </c>
      <c r="AU10" s="25">
        <v>28</v>
      </c>
      <c r="AV10" s="25">
        <v>19</v>
      </c>
      <c r="AW10" s="25">
        <v>22</v>
      </c>
      <c r="AX10" s="25">
        <v>32</v>
      </c>
      <c r="AY10" s="25">
        <v>16</v>
      </c>
      <c r="AZ10" s="25">
        <v>0</v>
      </c>
      <c r="BA10" s="25">
        <v>0</v>
      </c>
      <c r="BB10" s="25">
        <v>0</v>
      </c>
      <c r="BC10" s="25">
        <v>50</v>
      </c>
      <c r="BD10" s="25">
        <v>85</v>
      </c>
      <c r="BE10" s="25">
        <v>92</v>
      </c>
      <c r="BF10" s="25">
        <v>90</v>
      </c>
      <c r="BG10" s="25">
        <v>90</v>
      </c>
      <c r="BH10" s="25">
        <v>85</v>
      </c>
      <c r="BI10" s="25">
        <v>86</v>
      </c>
      <c r="BJ10" s="25">
        <v>83</v>
      </c>
      <c r="BK10" s="25">
        <v>83</v>
      </c>
      <c r="BL10" s="25">
        <v>86</v>
      </c>
      <c r="BM10" s="25">
        <v>75</v>
      </c>
      <c r="BN10" s="25">
        <v>91</v>
      </c>
      <c r="BO10" s="25">
        <v>89</v>
      </c>
      <c r="BP10" s="93">
        <f>IFERROR(SUM(I10:BO10)/SUM(I11:BO11),0)</f>
        <v>0.95986622073578598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65</v>
      </c>
      <c r="K11" s="41">
        <v>69</v>
      </c>
      <c r="L11" s="41">
        <v>50</v>
      </c>
      <c r="M11" s="41">
        <v>50</v>
      </c>
      <c r="N11" s="41">
        <v>47</v>
      </c>
      <c r="O11" s="41">
        <v>60</v>
      </c>
      <c r="P11" s="41">
        <v>54</v>
      </c>
      <c r="Q11" s="41">
        <v>70</v>
      </c>
      <c r="R11" s="41">
        <v>62</v>
      </c>
      <c r="S11" s="41">
        <v>76</v>
      </c>
      <c r="T11" s="41">
        <v>68</v>
      </c>
      <c r="U11" s="41">
        <v>71</v>
      </c>
      <c r="V11" s="41">
        <v>85</v>
      </c>
      <c r="W11" s="41">
        <v>85</v>
      </c>
      <c r="X11" s="41">
        <v>85</v>
      </c>
      <c r="Y11" s="41">
        <v>81</v>
      </c>
      <c r="Z11" s="41">
        <v>64</v>
      </c>
      <c r="AA11" s="41">
        <v>18</v>
      </c>
      <c r="AB11" s="41">
        <v>54</v>
      </c>
      <c r="AC11" s="41">
        <v>137</v>
      </c>
      <c r="AD11" s="41">
        <v>139</v>
      </c>
      <c r="AE11" s="41">
        <v>142</v>
      </c>
      <c r="AF11" s="41">
        <v>145</v>
      </c>
      <c r="AG11" s="41">
        <v>166</v>
      </c>
      <c r="AH11" s="41">
        <v>48</v>
      </c>
      <c r="AI11" s="41">
        <v>51</v>
      </c>
      <c r="AJ11" s="41">
        <v>55</v>
      </c>
      <c r="AK11" s="41">
        <v>59</v>
      </c>
      <c r="AL11" s="41">
        <v>3</v>
      </c>
      <c r="AM11" s="41">
        <v>24</v>
      </c>
      <c r="AN11" s="41">
        <v>28</v>
      </c>
      <c r="AO11" s="41">
        <v>26</v>
      </c>
      <c r="AP11" s="41">
        <v>33</v>
      </c>
      <c r="AQ11" s="41">
        <v>7</v>
      </c>
      <c r="AR11" s="41">
        <v>21</v>
      </c>
      <c r="AS11" s="41">
        <v>24</v>
      </c>
      <c r="AT11" s="41">
        <v>13</v>
      </c>
      <c r="AU11" s="41">
        <v>28</v>
      </c>
      <c r="AV11" s="41">
        <v>19</v>
      </c>
      <c r="AW11" s="41">
        <v>22</v>
      </c>
      <c r="AX11" s="41">
        <v>32</v>
      </c>
      <c r="AY11" s="41">
        <v>16</v>
      </c>
      <c r="AZ11" s="41">
        <v>0</v>
      </c>
      <c r="BA11" s="41">
        <v>0</v>
      </c>
      <c r="BB11" s="41">
        <v>0</v>
      </c>
      <c r="BC11" s="41">
        <v>53</v>
      </c>
      <c r="BD11" s="41">
        <v>90</v>
      </c>
      <c r="BE11" s="41">
        <v>102</v>
      </c>
      <c r="BF11" s="41">
        <v>95</v>
      </c>
      <c r="BG11" s="41">
        <v>92</v>
      </c>
      <c r="BH11" s="41">
        <v>89</v>
      </c>
      <c r="BI11" s="41">
        <v>90</v>
      </c>
      <c r="BJ11" s="41">
        <v>87</v>
      </c>
      <c r="BK11" s="41">
        <v>85</v>
      </c>
      <c r="BL11" s="41">
        <v>90</v>
      </c>
      <c r="BM11" s="41">
        <v>78</v>
      </c>
      <c r="BN11" s="41">
        <v>94</v>
      </c>
      <c r="BO11" s="41">
        <v>91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623</v>
      </c>
      <c r="K13" s="25">
        <v>661</v>
      </c>
      <c r="L13" s="25">
        <v>450</v>
      </c>
      <c r="M13" s="25">
        <v>495</v>
      </c>
      <c r="N13" s="25">
        <v>439</v>
      </c>
      <c r="O13" s="25">
        <v>568</v>
      </c>
      <c r="P13" s="25">
        <v>512</v>
      </c>
      <c r="Q13" s="25">
        <v>671</v>
      </c>
      <c r="R13" s="25">
        <v>579</v>
      </c>
      <c r="S13" s="25">
        <v>701</v>
      </c>
      <c r="T13" s="25">
        <v>649</v>
      </c>
      <c r="U13" s="25">
        <v>675</v>
      </c>
      <c r="V13" s="25">
        <v>816</v>
      </c>
      <c r="W13" s="25">
        <v>819</v>
      </c>
      <c r="X13" s="25">
        <v>815</v>
      </c>
      <c r="Y13" s="25">
        <v>794</v>
      </c>
      <c r="Z13" s="25">
        <v>622</v>
      </c>
      <c r="AA13" s="25">
        <v>172</v>
      </c>
      <c r="AB13" s="25">
        <v>526</v>
      </c>
      <c r="AC13" s="25">
        <v>1325</v>
      </c>
      <c r="AD13" s="25">
        <v>1311</v>
      </c>
      <c r="AE13" s="25">
        <v>1362</v>
      </c>
      <c r="AF13" s="25">
        <v>1383</v>
      </c>
      <c r="AG13" s="25">
        <v>1602</v>
      </c>
      <c r="AH13" s="25">
        <v>465</v>
      </c>
      <c r="AI13" s="25">
        <v>499</v>
      </c>
      <c r="AJ13" s="25">
        <v>549</v>
      </c>
      <c r="AK13" s="25">
        <v>570</v>
      </c>
      <c r="AL13" s="25">
        <v>25</v>
      </c>
      <c r="AM13" s="25">
        <v>239</v>
      </c>
      <c r="AN13" s="25">
        <v>276</v>
      </c>
      <c r="AO13" s="25">
        <v>252</v>
      </c>
      <c r="AP13" s="25">
        <v>315</v>
      </c>
      <c r="AQ13" s="25">
        <v>64</v>
      </c>
      <c r="AR13" s="25">
        <v>162</v>
      </c>
      <c r="AS13" s="25">
        <v>154</v>
      </c>
      <c r="AT13" s="25">
        <v>126</v>
      </c>
      <c r="AU13" s="25">
        <v>271</v>
      </c>
      <c r="AV13" s="25">
        <v>179</v>
      </c>
      <c r="AW13" s="25">
        <v>208</v>
      </c>
      <c r="AX13" s="25">
        <v>313</v>
      </c>
      <c r="AY13" s="25">
        <v>155</v>
      </c>
      <c r="AZ13" s="25">
        <v>0</v>
      </c>
      <c r="BA13" s="25">
        <v>0</v>
      </c>
      <c r="BB13" s="25">
        <v>0</v>
      </c>
      <c r="BC13" s="25">
        <v>510</v>
      </c>
      <c r="BD13" s="25">
        <v>842</v>
      </c>
      <c r="BE13" s="25">
        <v>972</v>
      </c>
      <c r="BF13" s="25">
        <v>909</v>
      </c>
      <c r="BG13" s="25">
        <v>863</v>
      </c>
      <c r="BH13" s="25">
        <v>876</v>
      </c>
      <c r="BI13" s="25">
        <v>872</v>
      </c>
      <c r="BJ13" s="25">
        <v>865</v>
      </c>
      <c r="BK13" s="25">
        <v>839</v>
      </c>
      <c r="BL13" s="25">
        <v>862</v>
      </c>
      <c r="BM13" s="25">
        <v>769</v>
      </c>
      <c r="BN13" s="25">
        <v>894</v>
      </c>
      <c r="BO13" s="25">
        <v>873</v>
      </c>
      <c r="BP13" s="93">
        <f>IFERROR(SUM(I13:BO13)/SUM(I14:BO14),0)</f>
        <v>0.99397904243617208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623</v>
      </c>
      <c r="K14" s="41">
        <v>662</v>
      </c>
      <c r="L14" s="41">
        <v>452</v>
      </c>
      <c r="M14" s="41">
        <v>497</v>
      </c>
      <c r="N14" s="41">
        <v>441</v>
      </c>
      <c r="O14" s="41">
        <v>568</v>
      </c>
      <c r="P14" s="41">
        <v>514</v>
      </c>
      <c r="Q14" s="41">
        <v>672</v>
      </c>
      <c r="R14" s="41">
        <v>583</v>
      </c>
      <c r="S14" s="41">
        <v>703</v>
      </c>
      <c r="T14" s="41">
        <v>650</v>
      </c>
      <c r="U14" s="41">
        <v>677</v>
      </c>
      <c r="V14" s="41">
        <v>818</v>
      </c>
      <c r="W14" s="41">
        <v>819</v>
      </c>
      <c r="X14" s="41">
        <v>816</v>
      </c>
      <c r="Y14" s="41">
        <v>797</v>
      </c>
      <c r="Z14" s="41">
        <v>627</v>
      </c>
      <c r="AA14" s="41">
        <v>172</v>
      </c>
      <c r="AB14" s="41">
        <v>527</v>
      </c>
      <c r="AC14" s="41">
        <v>1329</v>
      </c>
      <c r="AD14" s="41">
        <v>1317</v>
      </c>
      <c r="AE14" s="41">
        <v>1364</v>
      </c>
      <c r="AF14" s="41">
        <v>1387</v>
      </c>
      <c r="AG14" s="41">
        <v>1605</v>
      </c>
      <c r="AH14" s="41">
        <v>466</v>
      </c>
      <c r="AI14" s="41">
        <v>500</v>
      </c>
      <c r="AJ14" s="41">
        <v>549</v>
      </c>
      <c r="AK14" s="41">
        <v>571</v>
      </c>
      <c r="AL14" s="41">
        <v>25</v>
      </c>
      <c r="AM14" s="41">
        <v>239</v>
      </c>
      <c r="AN14" s="41">
        <v>280</v>
      </c>
      <c r="AO14" s="41">
        <v>254</v>
      </c>
      <c r="AP14" s="41">
        <v>316</v>
      </c>
      <c r="AQ14" s="41">
        <v>65</v>
      </c>
      <c r="AR14" s="41">
        <v>188</v>
      </c>
      <c r="AS14" s="41">
        <v>233</v>
      </c>
      <c r="AT14" s="41">
        <v>126</v>
      </c>
      <c r="AU14" s="41">
        <v>272</v>
      </c>
      <c r="AV14" s="41">
        <v>179</v>
      </c>
      <c r="AW14" s="41">
        <v>208</v>
      </c>
      <c r="AX14" s="41">
        <v>313</v>
      </c>
      <c r="AY14" s="41">
        <v>155</v>
      </c>
      <c r="AZ14" s="41">
        <v>0</v>
      </c>
      <c r="BA14" s="41">
        <v>0</v>
      </c>
      <c r="BB14" s="41">
        <v>0</v>
      </c>
      <c r="BC14" s="41">
        <v>511</v>
      </c>
      <c r="BD14" s="41">
        <v>843</v>
      </c>
      <c r="BE14" s="41">
        <v>977</v>
      </c>
      <c r="BF14" s="41">
        <v>913</v>
      </c>
      <c r="BG14" s="41">
        <v>866</v>
      </c>
      <c r="BH14" s="41">
        <v>879</v>
      </c>
      <c r="BI14" s="41">
        <v>872</v>
      </c>
      <c r="BJ14" s="41">
        <v>868</v>
      </c>
      <c r="BK14" s="41">
        <v>845</v>
      </c>
      <c r="BL14" s="41">
        <v>864</v>
      </c>
      <c r="BM14" s="41">
        <v>773</v>
      </c>
      <c r="BN14" s="41">
        <v>897</v>
      </c>
      <c r="BO14" s="41">
        <v>879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1</v>
      </c>
      <c r="M16" s="25">
        <v>1</v>
      </c>
      <c r="N16" s="25">
        <v>0</v>
      </c>
      <c r="O16" s="25">
        <v>0</v>
      </c>
      <c r="P16" s="25">
        <v>1</v>
      </c>
      <c r="Q16" s="25">
        <v>1</v>
      </c>
      <c r="R16" s="25">
        <v>0</v>
      </c>
      <c r="S16" s="25">
        <v>1</v>
      </c>
      <c r="T16" s="25">
        <v>1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1</v>
      </c>
      <c r="M17" s="41">
        <v>1</v>
      </c>
      <c r="N17" s="41">
        <v>0</v>
      </c>
      <c r="O17" s="41">
        <v>0</v>
      </c>
      <c r="P17" s="41">
        <v>1</v>
      </c>
      <c r="Q17" s="41">
        <v>1</v>
      </c>
      <c r="R17" s="41">
        <v>0</v>
      </c>
      <c r="S17" s="41">
        <v>1</v>
      </c>
      <c r="T17" s="41">
        <v>1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658</v>
      </c>
      <c r="K19" s="25">
        <v>665</v>
      </c>
      <c r="L19" s="25">
        <v>413</v>
      </c>
      <c r="M19" s="25">
        <v>602</v>
      </c>
      <c r="N19" s="25">
        <v>395</v>
      </c>
      <c r="O19" s="25">
        <v>449</v>
      </c>
      <c r="P19" s="25">
        <v>622</v>
      </c>
      <c r="Q19" s="25">
        <v>630</v>
      </c>
      <c r="R19" s="25">
        <v>664</v>
      </c>
      <c r="S19" s="25">
        <v>633</v>
      </c>
      <c r="T19" s="25">
        <v>707</v>
      </c>
      <c r="U19" s="25">
        <v>409</v>
      </c>
      <c r="V19" s="25">
        <v>962</v>
      </c>
      <c r="W19" s="25">
        <v>952</v>
      </c>
      <c r="X19" s="25">
        <v>685</v>
      </c>
      <c r="Y19" s="25">
        <v>922</v>
      </c>
      <c r="Z19" s="25">
        <v>391</v>
      </c>
      <c r="AA19" s="25">
        <v>149</v>
      </c>
      <c r="AB19" s="25">
        <v>484</v>
      </c>
      <c r="AC19" s="25">
        <v>955</v>
      </c>
      <c r="AD19" s="25">
        <v>1516</v>
      </c>
      <c r="AE19" s="25">
        <v>1049</v>
      </c>
      <c r="AF19" s="25">
        <v>1215</v>
      </c>
      <c r="AG19" s="25">
        <v>931</v>
      </c>
      <c r="AH19" s="25">
        <v>336</v>
      </c>
      <c r="AI19" s="25">
        <v>1479</v>
      </c>
      <c r="AJ19" s="25">
        <v>1276</v>
      </c>
      <c r="AK19" s="25">
        <v>574</v>
      </c>
      <c r="AL19" s="25">
        <v>0</v>
      </c>
      <c r="AM19" s="25">
        <v>413</v>
      </c>
      <c r="AN19" s="25">
        <v>228</v>
      </c>
      <c r="AO19" s="25">
        <v>279</v>
      </c>
      <c r="AP19" s="25">
        <v>239</v>
      </c>
      <c r="AQ19" s="25">
        <v>44</v>
      </c>
      <c r="AR19" s="25">
        <v>236</v>
      </c>
      <c r="AS19" s="25">
        <v>275</v>
      </c>
      <c r="AT19" s="25">
        <v>198</v>
      </c>
      <c r="AU19" s="25">
        <v>79</v>
      </c>
      <c r="AV19" s="25">
        <v>338</v>
      </c>
      <c r="AW19" s="25">
        <v>226</v>
      </c>
      <c r="AX19" s="25">
        <v>259</v>
      </c>
      <c r="AY19" s="25">
        <v>108</v>
      </c>
      <c r="AZ19" s="25">
        <v>196</v>
      </c>
      <c r="BA19" s="25">
        <v>0</v>
      </c>
      <c r="BB19" s="25">
        <v>0</v>
      </c>
      <c r="BC19" s="25">
        <v>189</v>
      </c>
      <c r="BD19" s="25">
        <v>616</v>
      </c>
      <c r="BE19" s="25">
        <v>1074</v>
      </c>
      <c r="BF19" s="25">
        <v>908</v>
      </c>
      <c r="BG19" s="25">
        <v>906</v>
      </c>
      <c r="BH19" s="25">
        <v>880</v>
      </c>
      <c r="BI19" s="25">
        <v>849</v>
      </c>
      <c r="BJ19" s="25">
        <v>709</v>
      </c>
      <c r="BK19" s="25">
        <v>1042</v>
      </c>
      <c r="BL19" s="25">
        <v>655</v>
      </c>
      <c r="BM19" s="25">
        <v>945</v>
      </c>
      <c r="BN19" s="25">
        <v>873</v>
      </c>
      <c r="BO19" s="25">
        <v>890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658</v>
      </c>
      <c r="K20" s="41">
        <v>665</v>
      </c>
      <c r="L20" s="41">
        <v>413</v>
      </c>
      <c r="M20" s="41">
        <v>602</v>
      </c>
      <c r="N20" s="41">
        <v>395</v>
      </c>
      <c r="O20" s="41">
        <v>449</v>
      </c>
      <c r="P20" s="41">
        <v>622</v>
      </c>
      <c r="Q20" s="41">
        <v>630</v>
      </c>
      <c r="R20" s="41">
        <v>664</v>
      </c>
      <c r="S20" s="41">
        <v>633</v>
      </c>
      <c r="T20" s="41">
        <v>707</v>
      </c>
      <c r="U20" s="41">
        <v>409</v>
      </c>
      <c r="V20" s="41">
        <v>962</v>
      </c>
      <c r="W20" s="41">
        <v>952</v>
      </c>
      <c r="X20" s="41">
        <v>685</v>
      </c>
      <c r="Y20" s="41">
        <v>922</v>
      </c>
      <c r="Z20" s="41">
        <v>391</v>
      </c>
      <c r="AA20" s="41">
        <v>149</v>
      </c>
      <c r="AB20" s="41">
        <v>484</v>
      </c>
      <c r="AC20" s="41">
        <v>955</v>
      </c>
      <c r="AD20" s="41">
        <v>1516</v>
      </c>
      <c r="AE20" s="41">
        <v>1049</v>
      </c>
      <c r="AF20" s="41">
        <v>1215</v>
      </c>
      <c r="AG20" s="41">
        <v>931</v>
      </c>
      <c r="AH20" s="41">
        <v>336</v>
      </c>
      <c r="AI20" s="41">
        <v>1479</v>
      </c>
      <c r="AJ20" s="41">
        <v>1276</v>
      </c>
      <c r="AK20" s="41">
        <v>574</v>
      </c>
      <c r="AL20" s="41">
        <v>0</v>
      </c>
      <c r="AM20" s="41">
        <v>413</v>
      </c>
      <c r="AN20" s="41">
        <v>228</v>
      </c>
      <c r="AO20" s="41">
        <v>279</v>
      </c>
      <c r="AP20" s="41">
        <v>239</v>
      </c>
      <c r="AQ20" s="41">
        <v>44</v>
      </c>
      <c r="AR20" s="41">
        <v>236</v>
      </c>
      <c r="AS20" s="41">
        <v>275</v>
      </c>
      <c r="AT20" s="41">
        <v>198</v>
      </c>
      <c r="AU20" s="41">
        <v>79</v>
      </c>
      <c r="AV20" s="41">
        <v>338</v>
      </c>
      <c r="AW20" s="41">
        <v>226</v>
      </c>
      <c r="AX20" s="41">
        <v>259</v>
      </c>
      <c r="AY20" s="41">
        <v>108</v>
      </c>
      <c r="AZ20" s="41">
        <v>196</v>
      </c>
      <c r="BA20" s="41">
        <v>0</v>
      </c>
      <c r="BB20" s="41">
        <v>0</v>
      </c>
      <c r="BC20" s="41">
        <v>189</v>
      </c>
      <c r="BD20" s="41">
        <v>616</v>
      </c>
      <c r="BE20" s="41">
        <v>1074</v>
      </c>
      <c r="BF20" s="41">
        <v>908</v>
      </c>
      <c r="BG20" s="41">
        <v>906</v>
      </c>
      <c r="BH20" s="41">
        <v>880</v>
      </c>
      <c r="BI20" s="41">
        <v>849</v>
      </c>
      <c r="BJ20" s="41">
        <v>709</v>
      </c>
      <c r="BK20" s="41">
        <v>1042</v>
      </c>
      <c r="BL20" s="41">
        <v>655</v>
      </c>
      <c r="BM20" s="41">
        <v>945</v>
      </c>
      <c r="BN20" s="41">
        <v>873</v>
      </c>
      <c r="BO20" s="41">
        <v>890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1342</v>
      </c>
      <c r="J22" s="25">
        <v>1327</v>
      </c>
      <c r="K22" s="25">
        <v>1305</v>
      </c>
      <c r="L22" s="25">
        <v>1158</v>
      </c>
      <c r="M22" s="25">
        <v>1214</v>
      </c>
      <c r="N22" s="25">
        <v>1075</v>
      </c>
      <c r="O22" s="25">
        <v>1076</v>
      </c>
      <c r="P22" s="25">
        <v>1176</v>
      </c>
      <c r="Q22" s="25">
        <v>1262</v>
      </c>
      <c r="R22" s="25">
        <v>1401</v>
      </c>
      <c r="S22" s="25">
        <v>1403</v>
      </c>
      <c r="T22" s="25">
        <v>1557</v>
      </c>
      <c r="U22" s="25">
        <v>1182</v>
      </c>
      <c r="V22" s="25">
        <v>1493</v>
      </c>
      <c r="W22" s="25">
        <v>1734</v>
      </c>
      <c r="X22" s="25">
        <v>1630</v>
      </c>
      <c r="Y22" s="25">
        <v>1751</v>
      </c>
      <c r="Z22" s="25">
        <v>1464</v>
      </c>
      <c r="AA22" s="25">
        <v>1389</v>
      </c>
      <c r="AB22" s="25">
        <v>1462</v>
      </c>
      <c r="AC22" s="25">
        <v>1578</v>
      </c>
      <c r="AD22" s="25">
        <v>2022</v>
      </c>
      <c r="AE22" s="25">
        <v>1800</v>
      </c>
      <c r="AF22" s="25">
        <v>1718</v>
      </c>
      <c r="AG22" s="25">
        <v>1248</v>
      </c>
      <c r="AH22" s="25">
        <v>1405</v>
      </c>
      <c r="AI22" s="25">
        <v>1943</v>
      </c>
      <c r="AJ22" s="25">
        <v>1680</v>
      </c>
      <c r="AK22" s="25">
        <v>1550</v>
      </c>
      <c r="AL22" s="25">
        <v>1398</v>
      </c>
      <c r="AM22" s="25">
        <v>1187</v>
      </c>
      <c r="AN22" s="25">
        <v>887</v>
      </c>
      <c r="AO22" s="25">
        <v>966</v>
      </c>
      <c r="AP22" s="25">
        <v>863</v>
      </c>
      <c r="AQ22" s="25">
        <v>837</v>
      </c>
      <c r="AR22" s="25">
        <v>467</v>
      </c>
      <c r="AS22" s="25">
        <v>455</v>
      </c>
      <c r="AT22" s="25">
        <v>525</v>
      </c>
      <c r="AU22" s="25">
        <v>340</v>
      </c>
      <c r="AV22" s="25">
        <v>557</v>
      </c>
      <c r="AW22" s="25">
        <v>613</v>
      </c>
      <c r="AX22" s="25">
        <v>578</v>
      </c>
      <c r="AY22" s="25">
        <v>600</v>
      </c>
      <c r="AZ22" s="25">
        <v>570</v>
      </c>
      <c r="BA22" s="25">
        <v>265</v>
      </c>
      <c r="BB22" s="25">
        <v>0</v>
      </c>
      <c r="BC22" s="25">
        <v>733</v>
      </c>
      <c r="BD22" s="25">
        <v>1055</v>
      </c>
      <c r="BE22" s="25">
        <v>1503</v>
      </c>
      <c r="BF22" s="25">
        <v>1569</v>
      </c>
      <c r="BG22" s="25">
        <v>1611</v>
      </c>
      <c r="BH22" s="25">
        <v>1542</v>
      </c>
      <c r="BI22" s="25">
        <v>1529</v>
      </c>
      <c r="BJ22" s="25">
        <v>1432</v>
      </c>
      <c r="BK22" s="25">
        <v>1644</v>
      </c>
      <c r="BL22" s="25">
        <v>1401</v>
      </c>
      <c r="BM22" s="25">
        <v>1539</v>
      </c>
      <c r="BN22" s="25">
        <v>1590</v>
      </c>
      <c r="BO22" s="25">
        <v>1685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1342</v>
      </c>
      <c r="J23" s="41">
        <v>1327</v>
      </c>
      <c r="K23" s="41">
        <v>1305</v>
      </c>
      <c r="L23" s="41">
        <v>1158</v>
      </c>
      <c r="M23" s="41">
        <v>1214</v>
      </c>
      <c r="N23" s="41">
        <v>1075</v>
      </c>
      <c r="O23" s="41">
        <v>1076</v>
      </c>
      <c r="P23" s="41">
        <v>1176</v>
      </c>
      <c r="Q23" s="41">
        <v>1262</v>
      </c>
      <c r="R23" s="41">
        <v>1401</v>
      </c>
      <c r="S23" s="41">
        <v>1403</v>
      </c>
      <c r="T23" s="41">
        <v>1557</v>
      </c>
      <c r="U23" s="41">
        <v>1182</v>
      </c>
      <c r="V23" s="41">
        <v>1493</v>
      </c>
      <c r="W23" s="41">
        <v>1734</v>
      </c>
      <c r="X23" s="41">
        <v>1630</v>
      </c>
      <c r="Y23" s="41">
        <v>1751</v>
      </c>
      <c r="Z23" s="41">
        <v>1464</v>
      </c>
      <c r="AA23" s="41">
        <v>1389</v>
      </c>
      <c r="AB23" s="41">
        <v>1462</v>
      </c>
      <c r="AC23" s="41">
        <v>1578</v>
      </c>
      <c r="AD23" s="41">
        <v>2022</v>
      </c>
      <c r="AE23" s="41">
        <v>1800</v>
      </c>
      <c r="AF23" s="41">
        <v>1718</v>
      </c>
      <c r="AG23" s="41">
        <v>1248</v>
      </c>
      <c r="AH23" s="41">
        <v>1405</v>
      </c>
      <c r="AI23" s="41">
        <v>1943</v>
      </c>
      <c r="AJ23" s="41">
        <v>1680</v>
      </c>
      <c r="AK23" s="41">
        <v>1550</v>
      </c>
      <c r="AL23" s="41">
        <v>1398</v>
      </c>
      <c r="AM23" s="41">
        <v>1187</v>
      </c>
      <c r="AN23" s="41">
        <v>887</v>
      </c>
      <c r="AO23" s="41">
        <v>966</v>
      </c>
      <c r="AP23" s="41">
        <v>863</v>
      </c>
      <c r="AQ23" s="41">
        <v>837</v>
      </c>
      <c r="AR23" s="41">
        <v>467</v>
      </c>
      <c r="AS23" s="41">
        <v>455</v>
      </c>
      <c r="AT23" s="41">
        <v>525</v>
      </c>
      <c r="AU23" s="41">
        <v>340</v>
      </c>
      <c r="AV23" s="41">
        <v>557</v>
      </c>
      <c r="AW23" s="41">
        <v>613</v>
      </c>
      <c r="AX23" s="41">
        <v>578</v>
      </c>
      <c r="AY23" s="41">
        <v>600</v>
      </c>
      <c r="AZ23" s="41">
        <v>570</v>
      </c>
      <c r="BA23" s="41">
        <v>265</v>
      </c>
      <c r="BB23" s="41">
        <v>0</v>
      </c>
      <c r="BC23" s="41">
        <v>733</v>
      </c>
      <c r="BD23" s="41">
        <v>1055</v>
      </c>
      <c r="BE23" s="41">
        <v>1503</v>
      </c>
      <c r="BF23" s="41">
        <v>1569</v>
      </c>
      <c r="BG23" s="41">
        <v>1611</v>
      </c>
      <c r="BH23" s="41">
        <v>1542</v>
      </c>
      <c r="BI23" s="41">
        <v>1529</v>
      </c>
      <c r="BJ23" s="41">
        <v>1432</v>
      </c>
      <c r="BK23" s="41">
        <v>1644</v>
      </c>
      <c r="BL23" s="41">
        <v>1401</v>
      </c>
      <c r="BM23" s="41">
        <v>1539</v>
      </c>
      <c r="BN23" s="41">
        <v>1590</v>
      </c>
      <c r="BO23" s="41">
        <v>1685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673</v>
      </c>
      <c r="K25" s="25">
        <v>671</v>
      </c>
      <c r="L25" s="25">
        <v>560</v>
      </c>
      <c r="M25" s="25">
        <v>546</v>
      </c>
      <c r="N25" s="25">
        <v>534</v>
      </c>
      <c r="O25" s="25">
        <v>448</v>
      </c>
      <c r="P25" s="25">
        <v>515</v>
      </c>
      <c r="Q25" s="25">
        <v>544</v>
      </c>
      <c r="R25" s="25">
        <v>525</v>
      </c>
      <c r="S25" s="25">
        <v>631</v>
      </c>
      <c r="T25" s="25">
        <v>553</v>
      </c>
      <c r="U25" s="25">
        <v>784</v>
      </c>
      <c r="V25" s="25">
        <v>639</v>
      </c>
      <c r="W25" s="25">
        <v>711</v>
      </c>
      <c r="X25" s="25">
        <v>789</v>
      </c>
      <c r="Y25" s="25">
        <v>801</v>
      </c>
      <c r="Z25" s="25">
        <v>669</v>
      </c>
      <c r="AA25" s="25">
        <v>224</v>
      </c>
      <c r="AB25" s="25">
        <v>411</v>
      </c>
      <c r="AC25" s="25">
        <v>839</v>
      </c>
      <c r="AD25" s="25">
        <v>1072</v>
      </c>
      <c r="AE25" s="25">
        <v>1271</v>
      </c>
      <c r="AF25" s="25">
        <v>1297</v>
      </c>
      <c r="AG25" s="25">
        <v>1382</v>
      </c>
      <c r="AH25" s="25">
        <v>179</v>
      </c>
      <c r="AI25" s="25">
        <v>941</v>
      </c>
      <c r="AJ25" s="25">
        <v>1539</v>
      </c>
      <c r="AK25" s="25">
        <v>652</v>
      </c>
      <c r="AL25" s="25">
        <v>152</v>
      </c>
      <c r="AM25" s="25">
        <v>624</v>
      </c>
      <c r="AN25" s="25">
        <v>528</v>
      </c>
      <c r="AO25" s="25">
        <v>200</v>
      </c>
      <c r="AP25" s="25">
        <v>335</v>
      </c>
      <c r="AQ25" s="25">
        <v>70</v>
      </c>
      <c r="AR25" s="25">
        <v>227</v>
      </c>
      <c r="AS25" s="25">
        <v>287</v>
      </c>
      <c r="AT25" s="25">
        <v>128</v>
      </c>
      <c r="AU25" s="25">
        <v>264</v>
      </c>
      <c r="AV25" s="25">
        <v>121</v>
      </c>
      <c r="AW25" s="25">
        <v>170</v>
      </c>
      <c r="AX25" s="25">
        <v>294</v>
      </c>
      <c r="AY25" s="25">
        <v>86</v>
      </c>
      <c r="AZ25" s="25">
        <v>226</v>
      </c>
      <c r="BA25" s="25">
        <v>305</v>
      </c>
      <c r="BB25" s="25">
        <v>0</v>
      </c>
      <c r="BC25" s="25">
        <v>71</v>
      </c>
      <c r="BD25" s="25">
        <v>294</v>
      </c>
      <c r="BE25" s="25">
        <v>626</v>
      </c>
      <c r="BF25" s="25">
        <v>842</v>
      </c>
      <c r="BG25" s="25">
        <v>864</v>
      </c>
      <c r="BH25" s="25">
        <v>894</v>
      </c>
      <c r="BI25" s="25">
        <v>862</v>
      </c>
      <c r="BJ25" s="25">
        <v>806</v>
      </c>
      <c r="BK25" s="25">
        <v>830</v>
      </c>
      <c r="BL25" s="25">
        <v>898</v>
      </c>
      <c r="BM25" s="25">
        <v>792</v>
      </c>
      <c r="BN25" s="25">
        <v>822</v>
      </c>
      <c r="BO25" s="25">
        <v>795</v>
      </c>
      <c r="BP25" s="93">
        <f>IFERROR(SUM(I25:BO25)/SUM(I26:BO26),0)</f>
        <v>0.99752190459332679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676</v>
      </c>
      <c r="K26" s="41">
        <v>672</v>
      </c>
      <c r="L26" s="41">
        <v>562</v>
      </c>
      <c r="M26" s="41">
        <v>547</v>
      </c>
      <c r="N26" s="41">
        <v>535</v>
      </c>
      <c r="O26" s="41">
        <v>450</v>
      </c>
      <c r="P26" s="41">
        <v>522</v>
      </c>
      <c r="Q26" s="41">
        <v>546</v>
      </c>
      <c r="R26" s="41">
        <v>526</v>
      </c>
      <c r="S26" s="41">
        <v>634</v>
      </c>
      <c r="T26" s="41">
        <v>556</v>
      </c>
      <c r="U26" s="41">
        <v>786</v>
      </c>
      <c r="V26" s="41">
        <v>639</v>
      </c>
      <c r="W26" s="41">
        <v>714</v>
      </c>
      <c r="X26" s="41">
        <v>790</v>
      </c>
      <c r="Y26" s="41">
        <v>801</v>
      </c>
      <c r="Z26" s="41">
        <v>670</v>
      </c>
      <c r="AA26" s="41">
        <v>224</v>
      </c>
      <c r="AB26" s="41">
        <v>412</v>
      </c>
      <c r="AC26" s="41">
        <v>841</v>
      </c>
      <c r="AD26" s="41">
        <v>1073</v>
      </c>
      <c r="AE26" s="41">
        <v>1272</v>
      </c>
      <c r="AF26" s="41">
        <v>1301</v>
      </c>
      <c r="AG26" s="41">
        <v>1386</v>
      </c>
      <c r="AH26" s="41">
        <v>180</v>
      </c>
      <c r="AI26" s="41">
        <v>944</v>
      </c>
      <c r="AJ26" s="41">
        <v>1543</v>
      </c>
      <c r="AK26" s="41">
        <v>658</v>
      </c>
      <c r="AL26" s="41">
        <v>152</v>
      </c>
      <c r="AM26" s="41">
        <v>624</v>
      </c>
      <c r="AN26" s="41">
        <v>528</v>
      </c>
      <c r="AO26" s="41">
        <v>201</v>
      </c>
      <c r="AP26" s="41">
        <v>335</v>
      </c>
      <c r="AQ26" s="41">
        <v>70</v>
      </c>
      <c r="AR26" s="41">
        <v>227</v>
      </c>
      <c r="AS26" s="41">
        <v>288</v>
      </c>
      <c r="AT26" s="41">
        <v>128</v>
      </c>
      <c r="AU26" s="41">
        <v>264</v>
      </c>
      <c r="AV26" s="41">
        <v>121</v>
      </c>
      <c r="AW26" s="41">
        <v>170</v>
      </c>
      <c r="AX26" s="41">
        <v>294</v>
      </c>
      <c r="AY26" s="41">
        <v>86</v>
      </c>
      <c r="AZ26" s="41">
        <v>226</v>
      </c>
      <c r="BA26" s="41">
        <v>305</v>
      </c>
      <c r="BB26" s="41">
        <v>0</v>
      </c>
      <c r="BC26" s="41">
        <v>71</v>
      </c>
      <c r="BD26" s="41">
        <v>296</v>
      </c>
      <c r="BE26" s="41">
        <v>628</v>
      </c>
      <c r="BF26" s="41">
        <v>842</v>
      </c>
      <c r="BG26" s="41">
        <v>865</v>
      </c>
      <c r="BH26" s="41">
        <v>896</v>
      </c>
      <c r="BI26" s="41">
        <v>864</v>
      </c>
      <c r="BJ26" s="41">
        <v>810</v>
      </c>
      <c r="BK26" s="41">
        <v>832</v>
      </c>
      <c r="BL26" s="41">
        <v>901</v>
      </c>
      <c r="BM26" s="41">
        <v>793</v>
      </c>
      <c r="BN26" s="41">
        <v>824</v>
      </c>
      <c r="BO26" s="41">
        <v>796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  <mergeCell ref="E13:E14"/>
    <mergeCell ref="F13:F14"/>
    <mergeCell ref="G13:G14"/>
    <mergeCell ref="E10:E11"/>
    <mergeCell ref="F16:F17"/>
    <mergeCell ref="G16:G17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84" priority="15" operator="greaterThan">
      <formula>95%</formula>
    </cfRule>
    <cfRule type="cellIs" dxfId="83" priority="16" operator="greaterThanOrEqual">
      <formula>90%</formula>
    </cfRule>
    <cfRule type="cellIs" dxfId="82" priority="17" operator="lessThan">
      <formula>89.99%</formula>
    </cfRule>
  </conditionalFormatting>
  <conditionalFormatting sqref="BP13">
    <cfRule type="cellIs" dxfId="81" priority="12" operator="greaterThan">
      <formula>95%</formula>
    </cfRule>
    <cfRule type="cellIs" dxfId="80" priority="13" operator="greaterThanOrEqual">
      <formula>90%</formula>
    </cfRule>
    <cfRule type="cellIs" dxfId="79" priority="14" operator="lessThan">
      <formula>89.99%</formula>
    </cfRule>
  </conditionalFormatting>
  <conditionalFormatting sqref="BP16">
    <cfRule type="cellIs" dxfId="78" priority="9" operator="greaterThan">
      <formula>95%</formula>
    </cfRule>
    <cfRule type="cellIs" dxfId="77" priority="10" operator="greaterThanOrEqual">
      <formula>90%</formula>
    </cfRule>
    <cfRule type="cellIs" dxfId="76" priority="11" operator="lessThan">
      <formula>89.99%</formula>
    </cfRule>
  </conditionalFormatting>
  <conditionalFormatting sqref="BP19">
    <cfRule type="cellIs" dxfId="75" priority="6" operator="greaterThan">
      <formula>95%</formula>
    </cfRule>
    <cfRule type="cellIs" dxfId="74" priority="7" operator="greaterThanOrEqual">
      <formula>90%</formula>
    </cfRule>
    <cfRule type="cellIs" dxfId="73" priority="8" operator="lessThan">
      <formula>89.99%</formula>
    </cfRule>
  </conditionalFormatting>
  <conditionalFormatting sqref="BP22">
    <cfRule type="cellIs" dxfId="72" priority="1" operator="greaterThanOrEqual">
      <formula>100%</formula>
    </cfRule>
    <cfRule type="cellIs" dxfId="71" priority="2" operator="lessThan">
      <formula>99.99%</formula>
    </cfRule>
  </conditionalFormatting>
  <conditionalFormatting sqref="BP25">
    <cfRule type="cellIs" dxfId="70" priority="3" operator="greaterThan">
      <formula>95%</formula>
    </cfRule>
    <cfRule type="cellIs" dxfId="69" priority="4" operator="greaterThanOrEqual">
      <formula>90%</formula>
    </cfRule>
    <cfRule type="cellIs" dxfId="68" priority="5" operator="lessThan">
      <formula>89.99%</formula>
    </cfRule>
  </conditionalFormatting>
  <dataValidations count="1">
    <dataValidation showDropDown="1" showInputMessage="1" showErrorMessage="1" sqref="C21 G19:G23 G10:G11 G16:G17 G13:G14 G25:G26" xr:uid="{F049D809-9A03-49D1-866A-098BD06975B7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71439-9BB8-47CE-8C8D-D7F60C3BD08A}">
  <sheetPr>
    <tabColor rgb="FF950054"/>
  </sheetPr>
  <dimension ref="A1:CB48"/>
  <sheetViews>
    <sheetView showGridLines="0" topLeftCell="AC1" zoomScale="55" zoomScaleNormal="55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</row>
    <row r="2" spans="1:80" ht="33.75" customHeight="1" x14ac:dyDescent="0.2">
      <c r="A2" s="12"/>
      <c r="B2" s="12"/>
      <c r="C2" s="12"/>
      <c r="D2" s="9" t="s">
        <v>19</v>
      </c>
      <c r="E2" s="9">
        <v>20</v>
      </c>
      <c r="F2" s="85" t="s">
        <v>20</v>
      </c>
      <c r="G2" s="85"/>
      <c r="H2" s="22">
        <v>92051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47</v>
      </c>
      <c r="K10" s="25">
        <v>45</v>
      </c>
      <c r="L10" s="25">
        <v>33</v>
      </c>
      <c r="M10" s="25">
        <v>40</v>
      </c>
      <c r="N10" s="25">
        <v>34</v>
      </c>
      <c r="O10" s="25">
        <v>45</v>
      </c>
      <c r="P10" s="25">
        <v>41</v>
      </c>
      <c r="Q10" s="25">
        <v>33</v>
      </c>
      <c r="R10" s="25">
        <v>44</v>
      </c>
      <c r="S10" s="25">
        <v>56</v>
      </c>
      <c r="T10" s="25">
        <v>61</v>
      </c>
      <c r="U10" s="25">
        <v>52</v>
      </c>
      <c r="V10" s="25">
        <v>67</v>
      </c>
      <c r="W10" s="25">
        <v>69</v>
      </c>
      <c r="X10" s="25">
        <v>60</v>
      </c>
      <c r="Y10" s="25">
        <v>58</v>
      </c>
      <c r="Z10" s="25">
        <v>41</v>
      </c>
      <c r="AA10" s="25">
        <v>12</v>
      </c>
      <c r="AB10" s="25">
        <v>39</v>
      </c>
      <c r="AC10" s="25">
        <v>91</v>
      </c>
      <c r="AD10" s="25">
        <v>87</v>
      </c>
      <c r="AE10" s="25">
        <v>94</v>
      </c>
      <c r="AF10" s="25">
        <v>99</v>
      </c>
      <c r="AG10" s="25">
        <v>116</v>
      </c>
      <c r="AH10" s="25">
        <v>37</v>
      </c>
      <c r="AI10" s="25">
        <v>36</v>
      </c>
      <c r="AJ10" s="25">
        <v>46</v>
      </c>
      <c r="AK10" s="25">
        <v>52</v>
      </c>
      <c r="AL10" s="25">
        <v>1</v>
      </c>
      <c r="AM10" s="25">
        <v>21</v>
      </c>
      <c r="AN10" s="25">
        <v>26</v>
      </c>
      <c r="AO10" s="25">
        <v>21</v>
      </c>
      <c r="AP10" s="25">
        <v>14</v>
      </c>
      <c r="AQ10" s="25">
        <v>5</v>
      </c>
      <c r="AR10" s="25">
        <v>12</v>
      </c>
      <c r="AS10" s="25">
        <v>17</v>
      </c>
      <c r="AT10" s="25">
        <v>10</v>
      </c>
      <c r="AU10" s="25">
        <v>18</v>
      </c>
      <c r="AV10" s="25">
        <v>18</v>
      </c>
      <c r="AW10" s="25">
        <v>18</v>
      </c>
      <c r="AX10" s="25">
        <v>20</v>
      </c>
      <c r="AY10" s="25">
        <v>13</v>
      </c>
      <c r="AZ10" s="25">
        <v>0</v>
      </c>
      <c r="BA10" s="25">
        <v>0</v>
      </c>
      <c r="BB10" s="25">
        <v>0</v>
      </c>
      <c r="BC10" s="25">
        <v>35</v>
      </c>
      <c r="BD10" s="25">
        <v>65</v>
      </c>
      <c r="BE10" s="25">
        <v>70</v>
      </c>
      <c r="BF10" s="25">
        <v>61</v>
      </c>
      <c r="BG10" s="25">
        <v>52</v>
      </c>
      <c r="BH10" s="25">
        <v>61</v>
      </c>
      <c r="BI10" s="25">
        <v>67</v>
      </c>
      <c r="BJ10" s="25">
        <v>63</v>
      </c>
      <c r="BK10" s="25">
        <v>71</v>
      </c>
      <c r="BL10" s="25">
        <v>72</v>
      </c>
      <c r="BM10" s="25">
        <v>63</v>
      </c>
      <c r="BN10" s="25">
        <v>63</v>
      </c>
      <c r="BO10" s="25">
        <v>69</v>
      </c>
      <c r="BP10" s="93">
        <f>IFERROR(SUM(I10:BO10)/SUM(I11:BO11),0)</f>
        <v>0.98122605363984672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47</v>
      </c>
      <c r="K11" s="41">
        <v>45</v>
      </c>
      <c r="L11" s="41">
        <v>33</v>
      </c>
      <c r="M11" s="41">
        <v>40</v>
      </c>
      <c r="N11" s="41">
        <v>34</v>
      </c>
      <c r="O11" s="41">
        <v>45</v>
      </c>
      <c r="P11" s="41">
        <v>41</v>
      </c>
      <c r="Q11" s="41">
        <v>33</v>
      </c>
      <c r="R11" s="41">
        <v>44</v>
      </c>
      <c r="S11" s="41">
        <v>56</v>
      </c>
      <c r="T11" s="41">
        <v>61</v>
      </c>
      <c r="U11" s="41">
        <v>52</v>
      </c>
      <c r="V11" s="41">
        <v>67</v>
      </c>
      <c r="W11" s="41">
        <v>69</v>
      </c>
      <c r="X11" s="41">
        <v>60</v>
      </c>
      <c r="Y11" s="41">
        <v>58</v>
      </c>
      <c r="Z11" s="41">
        <v>41</v>
      </c>
      <c r="AA11" s="41">
        <v>12</v>
      </c>
      <c r="AB11" s="41">
        <v>39</v>
      </c>
      <c r="AC11" s="41">
        <v>91</v>
      </c>
      <c r="AD11" s="41">
        <v>87</v>
      </c>
      <c r="AE11" s="41">
        <v>94</v>
      </c>
      <c r="AF11" s="41">
        <v>99</v>
      </c>
      <c r="AG11" s="41">
        <v>116</v>
      </c>
      <c r="AH11" s="41">
        <v>37</v>
      </c>
      <c r="AI11" s="41">
        <v>36</v>
      </c>
      <c r="AJ11" s="41">
        <v>46</v>
      </c>
      <c r="AK11" s="41">
        <v>52</v>
      </c>
      <c r="AL11" s="41">
        <v>1</v>
      </c>
      <c r="AM11" s="41">
        <v>21</v>
      </c>
      <c r="AN11" s="41">
        <v>26</v>
      </c>
      <c r="AO11" s="41">
        <v>21</v>
      </c>
      <c r="AP11" s="41">
        <v>23</v>
      </c>
      <c r="AQ11" s="41">
        <v>5</v>
      </c>
      <c r="AR11" s="41">
        <v>15</v>
      </c>
      <c r="AS11" s="41">
        <v>17</v>
      </c>
      <c r="AT11" s="41">
        <v>10</v>
      </c>
      <c r="AU11" s="41">
        <v>20</v>
      </c>
      <c r="AV11" s="41">
        <v>18</v>
      </c>
      <c r="AW11" s="41">
        <v>18</v>
      </c>
      <c r="AX11" s="41">
        <v>21</v>
      </c>
      <c r="AY11" s="41">
        <v>13</v>
      </c>
      <c r="AZ11" s="41">
        <v>0</v>
      </c>
      <c r="BA11" s="41">
        <v>0</v>
      </c>
      <c r="BB11" s="41">
        <v>0</v>
      </c>
      <c r="BC11" s="41">
        <v>35</v>
      </c>
      <c r="BD11" s="41">
        <v>65</v>
      </c>
      <c r="BE11" s="41">
        <v>70</v>
      </c>
      <c r="BF11" s="41">
        <v>72</v>
      </c>
      <c r="BG11" s="41">
        <v>68</v>
      </c>
      <c r="BH11" s="41">
        <v>66</v>
      </c>
      <c r="BI11" s="41">
        <v>67</v>
      </c>
      <c r="BJ11" s="41">
        <v>63</v>
      </c>
      <c r="BK11" s="41">
        <v>71</v>
      </c>
      <c r="BL11" s="41">
        <v>72</v>
      </c>
      <c r="BM11" s="41">
        <v>64</v>
      </c>
      <c r="BN11" s="41">
        <v>64</v>
      </c>
      <c r="BO11" s="41">
        <v>69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473</v>
      </c>
      <c r="K13" s="25">
        <v>448</v>
      </c>
      <c r="L13" s="25">
        <v>328</v>
      </c>
      <c r="M13" s="25">
        <v>403</v>
      </c>
      <c r="N13" s="25">
        <v>341</v>
      </c>
      <c r="O13" s="25">
        <v>445</v>
      </c>
      <c r="P13" s="25">
        <v>415</v>
      </c>
      <c r="Q13" s="25">
        <v>334</v>
      </c>
      <c r="R13" s="25">
        <v>441</v>
      </c>
      <c r="S13" s="25">
        <v>562</v>
      </c>
      <c r="T13" s="25">
        <v>612</v>
      </c>
      <c r="U13" s="25">
        <v>521</v>
      </c>
      <c r="V13" s="25">
        <v>671</v>
      </c>
      <c r="W13" s="25">
        <v>690</v>
      </c>
      <c r="X13" s="25">
        <v>606</v>
      </c>
      <c r="Y13" s="25">
        <v>576</v>
      </c>
      <c r="Z13" s="25">
        <v>415</v>
      </c>
      <c r="AA13" s="25">
        <v>117</v>
      </c>
      <c r="AB13" s="25">
        <v>386</v>
      </c>
      <c r="AC13" s="25">
        <v>909</v>
      </c>
      <c r="AD13" s="25">
        <v>874</v>
      </c>
      <c r="AE13" s="25">
        <v>940</v>
      </c>
      <c r="AF13" s="25">
        <v>989</v>
      </c>
      <c r="AG13" s="25">
        <v>1156</v>
      </c>
      <c r="AH13" s="25">
        <v>365</v>
      </c>
      <c r="AI13" s="25">
        <v>358</v>
      </c>
      <c r="AJ13" s="25">
        <v>462</v>
      </c>
      <c r="AK13" s="25">
        <v>525</v>
      </c>
      <c r="AL13" s="25">
        <v>10</v>
      </c>
      <c r="AM13" s="25">
        <v>215</v>
      </c>
      <c r="AN13" s="25">
        <v>265</v>
      </c>
      <c r="AO13" s="25">
        <v>205</v>
      </c>
      <c r="AP13" s="25">
        <v>233</v>
      </c>
      <c r="AQ13" s="25">
        <v>44</v>
      </c>
      <c r="AR13" s="25">
        <v>147</v>
      </c>
      <c r="AS13" s="25">
        <v>165</v>
      </c>
      <c r="AT13" s="25">
        <v>99</v>
      </c>
      <c r="AU13" s="25">
        <v>202</v>
      </c>
      <c r="AV13" s="25">
        <v>177</v>
      </c>
      <c r="AW13" s="25">
        <v>176</v>
      </c>
      <c r="AX13" s="25">
        <v>214</v>
      </c>
      <c r="AY13" s="25">
        <v>129</v>
      </c>
      <c r="AZ13" s="25">
        <v>0</v>
      </c>
      <c r="BA13" s="25">
        <v>0</v>
      </c>
      <c r="BB13" s="25">
        <v>0</v>
      </c>
      <c r="BC13" s="25">
        <v>345</v>
      </c>
      <c r="BD13" s="25">
        <v>644</v>
      </c>
      <c r="BE13" s="25">
        <v>700</v>
      </c>
      <c r="BF13" s="25">
        <v>721</v>
      </c>
      <c r="BG13" s="25">
        <v>673</v>
      </c>
      <c r="BH13" s="25">
        <v>651</v>
      </c>
      <c r="BI13" s="25">
        <v>631</v>
      </c>
      <c r="BJ13" s="25">
        <v>605</v>
      </c>
      <c r="BK13" s="25">
        <v>668</v>
      </c>
      <c r="BL13" s="25">
        <v>683</v>
      </c>
      <c r="BM13" s="25">
        <v>604</v>
      </c>
      <c r="BN13" s="25">
        <v>615</v>
      </c>
      <c r="BO13" s="25">
        <v>642</v>
      </c>
      <c r="BP13" s="93">
        <f>IFERROR(SUM(I13:BO13)/SUM(I14:BO14),0)</f>
        <v>0.99814478413790442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474</v>
      </c>
      <c r="K14" s="41">
        <v>448</v>
      </c>
      <c r="L14" s="41">
        <v>328</v>
      </c>
      <c r="M14" s="41">
        <v>406</v>
      </c>
      <c r="N14" s="41">
        <v>341</v>
      </c>
      <c r="O14" s="41">
        <v>447</v>
      </c>
      <c r="P14" s="41">
        <v>415</v>
      </c>
      <c r="Q14" s="41">
        <v>334</v>
      </c>
      <c r="R14" s="41">
        <v>441</v>
      </c>
      <c r="S14" s="41">
        <v>562</v>
      </c>
      <c r="T14" s="41">
        <v>612</v>
      </c>
      <c r="U14" s="41">
        <v>522</v>
      </c>
      <c r="V14" s="41">
        <v>671</v>
      </c>
      <c r="W14" s="41">
        <v>692</v>
      </c>
      <c r="X14" s="41">
        <v>608</v>
      </c>
      <c r="Y14" s="41">
        <v>576</v>
      </c>
      <c r="Z14" s="41">
        <v>417</v>
      </c>
      <c r="AA14" s="41">
        <v>118</v>
      </c>
      <c r="AB14" s="41">
        <v>386</v>
      </c>
      <c r="AC14" s="41">
        <v>910</v>
      </c>
      <c r="AD14" s="41">
        <v>874</v>
      </c>
      <c r="AE14" s="41">
        <v>942</v>
      </c>
      <c r="AF14" s="41">
        <v>991</v>
      </c>
      <c r="AG14" s="41">
        <v>1159</v>
      </c>
      <c r="AH14" s="41">
        <v>367</v>
      </c>
      <c r="AI14" s="41">
        <v>358</v>
      </c>
      <c r="AJ14" s="41">
        <v>462</v>
      </c>
      <c r="AK14" s="41">
        <v>525</v>
      </c>
      <c r="AL14" s="41">
        <v>10</v>
      </c>
      <c r="AM14" s="41">
        <v>215</v>
      </c>
      <c r="AN14" s="41">
        <v>265</v>
      </c>
      <c r="AO14" s="41">
        <v>206</v>
      </c>
      <c r="AP14" s="41">
        <v>233</v>
      </c>
      <c r="AQ14" s="41">
        <v>45</v>
      </c>
      <c r="AR14" s="41">
        <v>149</v>
      </c>
      <c r="AS14" s="41">
        <v>166</v>
      </c>
      <c r="AT14" s="41">
        <v>99</v>
      </c>
      <c r="AU14" s="41">
        <v>202</v>
      </c>
      <c r="AV14" s="41">
        <v>178</v>
      </c>
      <c r="AW14" s="41">
        <v>176</v>
      </c>
      <c r="AX14" s="41">
        <v>215</v>
      </c>
      <c r="AY14" s="41">
        <v>129</v>
      </c>
      <c r="AZ14" s="41">
        <v>0</v>
      </c>
      <c r="BA14" s="41">
        <v>0</v>
      </c>
      <c r="BB14" s="41">
        <v>0</v>
      </c>
      <c r="BC14" s="41">
        <v>346</v>
      </c>
      <c r="BD14" s="41">
        <v>647</v>
      </c>
      <c r="BE14" s="41">
        <v>702</v>
      </c>
      <c r="BF14" s="41">
        <v>721</v>
      </c>
      <c r="BG14" s="41">
        <v>675</v>
      </c>
      <c r="BH14" s="41">
        <v>651</v>
      </c>
      <c r="BI14" s="41">
        <v>632</v>
      </c>
      <c r="BJ14" s="41">
        <v>606</v>
      </c>
      <c r="BK14" s="41">
        <v>670</v>
      </c>
      <c r="BL14" s="41">
        <v>684</v>
      </c>
      <c r="BM14" s="41">
        <v>606</v>
      </c>
      <c r="BN14" s="41">
        <v>617</v>
      </c>
      <c r="BO14" s="41">
        <v>642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529</v>
      </c>
      <c r="K19" s="25">
        <v>445</v>
      </c>
      <c r="L19" s="25">
        <v>273</v>
      </c>
      <c r="M19" s="25">
        <v>492</v>
      </c>
      <c r="N19" s="25">
        <v>284</v>
      </c>
      <c r="O19" s="25">
        <v>374</v>
      </c>
      <c r="P19" s="25">
        <v>524</v>
      </c>
      <c r="Q19" s="25">
        <v>371</v>
      </c>
      <c r="R19" s="25">
        <v>418</v>
      </c>
      <c r="S19" s="25">
        <v>505</v>
      </c>
      <c r="T19" s="25">
        <v>472</v>
      </c>
      <c r="U19" s="25">
        <v>488</v>
      </c>
      <c r="V19" s="25">
        <v>735</v>
      </c>
      <c r="W19" s="25">
        <v>582</v>
      </c>
      <c r="X19" s="25">
        <v>774</v>
      </c>
      <c r="Y19" s="25">
        <v>562</v>
      </c>
      <c r="Z19" s="25">
        <v>386</v>
      </c>
      <c r="AA19" s="25">
        <v>88</v>
      </c>
      <c r="AB19" s="25">
        <v>349</v>
      </c>
      <c r="AC19" s="25">
        <v>651</v>
      </c>
      <c r="AD19" s="25">
        <v>953</v>
      </c>
      <c r="AE19" s="25">
        <v>813</v>
      </c>
      <c r="AF19" s="25">
        <v>854</v>
      </c>
      <c r="AG19" s="25">
        <v>618</v>
      </c>
      <c r="AH19" s="25">
        <v>280</v>
      </c>
      <c r="AI19" s="25">
        <v>1030</v>
      </c>
      <c r="AJ19" s="25">
        <v>1014</v>
      </c>
      <c r="AK19" s="25">
        <v>529</v>
      </c>
      <c r="AL19" s="25">
        <v>0</v>
      </c>
      <c r="AM19" s="25">
        <v>350</v>
      </c>
      <c r="AN19" s="25">
        <v>243</v>
      </c>
      <c r="AO19" s="25">
        <v>208</v>
      </c>
      <c r="AP19" s="25">
        <v>186</v>
      </c>
      <c r="AQ19" s="25">
        <v>18</v>
      </c>
      <c r="AR19" s="25">
        <v>260</v>
      </c>
      <c r="AS19" s="25">
        <v>170</v>
      </c>
      <c r="AT19" s="25">
        <v>103</v>
      </c>
      <c r="AU19" s="25">
        <v>186</v>
      </c>
      <c r="AV19" s="25">
        <v>169</v>
      </c>
      <c r="AW19" s="25">
        <v>192</v>
      </c>
      <c r="AX19" s="25">
        <v>212</v>
      </c>
      <c r="AY19" s="25">
        <v>65</v>
      </c>
      <c r="AZ19" s="25">
        <v>146</v>
      </c>
      <c r="BA19" s="25">
        <v>0</v>
      </c>
      <c r="BB19" s="25">
        <v>0</v>
      </c>
      <c r="BC19" s="25">
        <v>123</v>
      </c>
      <c r="BD19" s="25">
        <v>484</v>
      </c>
      <c r="BE19" s="25">
        <v>750</v>
      </c>
      <c r="BF19" s="25">
        <v>716</v>
      </c>
      <c r="BG19" s="25">
        <v>681</v>
      </c>
      <c r="BH19" s="25">
        <v>665</v>
      </c>
      <c r="BI19" s="25">
        <v>645</v>
      </c>
      <c r="BJ19" s="25">
        <v>731</v>
      </c>
      <c r="BK19" s="25">
        <v>506</v>
      </c>
      <c r="BL19" s="25">
        <v>688</v>
      </c>
      <c r="BM19" s="25">
        <v>664</v>
      </c>
      <c r="BN19" s="25">
        <v>581</v>
      </c>
      <c r="BO19" s="25">
        <v>627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529</v>
      </c>
      <c r="K20" s="41">
        <v>445</v>
      </c>
      <c r="L20" s="41">
        <v>273</v>
      </c>
      <c r="M20" s="41">
        <v>492</v>
      </c>
      <c r="N20" s="41">
        <v>284</v>
      </c>
      <c r="O20" s="41">
        <v>374</v>
      </c>
      <c r="P20" s="41">
        <v>524</v>
      </c>
      <c r="Q20" s="41">
        <v>371</v>
      </c>
      <c r="R20" s="41">
        <v>418</v>
      </c>
      <c r="S20" s="41">
        <v>505</v>
      </c>
      <c r="T20" s="41">
        <v>472</v>
      </c>
      <c r="U20" s="41">
        <v>488</v>
      </c>
      <c r="V20" s="41">
        <v>735</v>
      </c>
      <c r="W20" s="41">
        <v>582</v>
      </c>
      <c r="X20" s="41">
        <v>774</v>
      </c>
      <c r="Y20" s="41">
        <v>562</v>
      </c>
      <c r="Z20" s="41">
        <v>386</v>
      </c>
      <c r="AA20" s="41">
        <v>88</v>
      </c>
      <c r="AB20" s="41">
        <v>349</v>
      </c>
      <c r="AC20" s="41">
        <v>651</v>
      </c>
      <c r="AD20" s="41">
        <v>953</v>
      </c>
      <c r="AE20" s="41">
        <v>813</v>
      </c>
      <c r="AF20" s="41">
        <v>854</v>
      </c>
      <c r="AG20" s="41">
        <v>618</v>
      </c>
      <c r="AH20" s="41">
        <v>280</v>
      </c>
      <c r="AI20" s="41">
        <v>1030</v>
      </c>
      <c r="AJ20" s="41">
        <v>1014</v>
      </c>
      <c r="AK20" s="41">
        <v>529</v>
      </c>
      <c r="AL20" s="41">
        <v>0</v>
      </c>
      <c r="AM20" s="41">
        <v>350</v>
      </c>
      <c r="AN20" s="41">
        <v>243</v>
      </c>
      <c r="AO20" s="41">
        <v>208</v>
      </c>
      <c r="AP20" s="41">
        <v>186</v>
      </c>
      <c r="AQ20" s="41">
        <v>18</v>
      </c>
      <c r="AR20" s="41">
        <v>260</v>
      </c>
      <c r="AS20" s="41">
        <v>170</v>
      </c>
      <c r="AT20" s="41">
        <v>103</v>
      </c>
      <c r="AU20" s="41">
        <v>186</v>
      </c>
      <c r="AV20" s="41">
        <v>169</v>
      </c>
      <c r="AW20" s="41">
        <v>192</v>
      </c>
      <c r="AX20" s="41">
        <v>212</v>
      </c>
      <c r="AY20" s="41">
        <v>65</v>
      </c>
      <c r="AZ20" s="41">
        <v>146</v>
      </c>
      <c r="BA20" s="41">
        <v>0</v>
      </c>
      <c r="BB20" s="41">
        <v>0</v>
      </c>
      <c r="BC20" s="41">
        <v>123</v>
      </c>
      <c r="BD20" s="41">
        <v>484</v>
      </c>
      <c r="BE20" s="41">
        <v>750</v>
      </c>
      <c r="BF20" s="41">
        <v>716</v>
      </c>
      <c r="BG20" s="41">
        <v>681</v>
      </c>
      <c r="BH20" s="41">
        <v>665</v>
      </c>
      <c r="BI20" s="41">
        <v>645</v>
      </c>
      <c r="BJ20" s="41">
        <v>731</v>
      </c>
      <c r="BK20" s="41">
        <v>506</v>
      </c>
      <c r="BL20" s="41">
        <v>688</v>
      </c>
      <c r="BM20" s="41">
        <v>664</v>
      </c>
      <c r="BN20" s="41">
        <v>581</v>
      </c>
      <c r="BO20" s="41">
        <v>627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929</v>
      </c>
      <c r="K22" s="25">
        <v>839</v>
      </c>
      <c r="L22" s="25">
        <v>734</v>
      </c>
      <c r="M22" s="25">
        <v>802</v>
      </c>
      <c r="N22" s="25">
        <v>680</v>
      </c>
      <c r="O22" s="25">
        <v>723</v>
      </c>
      <c r="P22" s="25">
        <v>798</v>
      </c>
      <c r="Q22" s="25">
        <v>746</v>
      </c>
      <c r="R22" s="25">
        <v>886</v>
      </c>
      <c r="S22" s="25">
        <v>940</v>
      </c>
      <c r="T22" s="25">
        <v>877</v>
      </c>
      <c r="U22" s="25">
        <v>844</v>
      </c>
      <c r="V22" s="25">
        <v>1022</v>
      </c>
      <c r="W22" s="25">
        <v>1058</v>
      </c>
      <c r="X22" s="25">
        <v>1190</v>
      </c>
      <c r="Y22" s="25">
        <v>1088</v>
      </c>
      <c r="Z22" s="25">
        <v>994</v>
      </c>
      <c r="AA22" s="25">
        <v>927</v>
      </c>
      <c r="AB22" s="25">
        <v>1049</v>
      </c>
      <c r="AC22" s="25">
        <v>1080</v>
      </c>
      <c r="AD22" s="25">
        <v>1235</v>
      </c>
      <c r="AE22" s="25">
        <v>1083</v>
      </c>
      <c r="AF22" s="25">
        <v>1035</v>
      </c>
      <c r="AG22" s="25">
        <v>809</v>
      </c>
      <c r="AH22" s="25">
        <v>1088</v>
      </c>
      <c r="AI22" s="25">
        <v>1550</v>
      </c>
      <c r="AJ22" s="25">
        <v>1173</v>
      </c>
      <c r="AK22" s="25">
        <v>1116</v>
      </c>
      <c r="AL22" s="25">
        <v>1001</v>
      </c>
      <c r="AM22" s="25">
        <v>857</v>
      </c>
      <c r="AN22" s="25">
        <v>677</v>
      </c>
      <c r="AO22" s="25">
        <v>569</v>
      </c>
      <c r="AP22" s="25">
        <v>412</v>
      </c>
      <c r="AQ22" s="25">
        <v>376</v>
      </c>
      <c r="AR22" s="25">
        <v>249</v>
      </c>
      <c r="AS22" s="25">
        <v>180</v>
      </c>
      <c r="AT22" s="25">
        <v>189</v>
      </c>
      <c r="AU22" s="25">
        <v>226</v>
      </c>
      <c r="AV22" s="25">
        <v>214</v>
      </c>
      <c r="AW22" s="25">
        <v>267</v>
      </c>
      <c r="AX22" s="25">
        <v>240</v>
      </c>
      <c r="AY22" s="25">
        <v>216</v>
      </c>
      <c r="AZ22" s="25">
        <v>203</v>
      </c>
      <c r="BA22" s="25">
        <v>96</v>
      </c>
      <c r="BB22" s="25">
        <v>0</v>
      </c>
      <c r="BC22" s="25">
        <v>367</v>
      </c>
      <c r="BD22" s="25">
        <v>695</v>
      </c>
      <c r="BE22" s="25">
        <v>979</v>
      </c>
      <c r="BF22" s="25">
        <v>1028</v>
      </c>
      <c r="BG22" s="25">
        <v>1067</v>
      </c>
      <c r="BH22" s="25">
        <v>1060</v>
      </c>
      <c r="BI22" s="25">
        <v>1084</v>
      </c>
      <c r="BJ22" s="25">
        <v>1157</v>
      </c>
      <c r="BK22" s="25">
        <v>1028</v>
      </c>
      <c r="BL22" s="25">
        <v>1070</v>
      </c>
      <c r="BM22" s="25">
        <v>1072</v>
      </c>
      <c r="BN22" s="25">
        <v>970</v>
      </c>
      <c r="BO22" s="25">
        <v>1041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929</v>
      </c>
      <c r="K23" s="41">
        <v>839</v>
      </c>
      <c r="L23" s="41">
        <v>734</v>
      </c>
      <c r="M23" s="41">
        <v>802</v>
      </c>
      <c r="N23" s="41">
        <v>680</v>
      </c>
      <c r="O23" s="41">
        <v>723</v>
      </c>
      <c r="P23" s="41">
        <v>798</v>
      </c>
      <c r="Q23" s="41">
        <v>746</v>
      </c>
      <c r="R23" s="41">
        <v>886</v>
      </c>
      <c r="S23" s="41">
        <v>940</v>
      </c>
      <c r="T23" s="41">
        <v>877</v>
      </c>
      <c r="U23" s="41">
        <v>844</v>
      </c>
      <c r="V23" s="41">
        <v>1022</v>
      </c>
      <c r="W23" s="41">
        <v>1058</v>
      </c>
      <c r="X23" s="41">
        <v>1190</v>
      </c>
      <c r="Y23" s="41">
        <v>1088</v>
      </c>
      <c r="Z23" s="41">
        <v>994</v>
      </c>
      <c r="AA23" s="41">
        <v>927</v>
      </c>
      <c r="AB23" s="41">
        <v>1049</v>
      </c>
      <c r="AC23" s="41">
        <v>1080</v>
      </c>
      <c r="AD23" s="41">
        <v>1235</v>
      </c>
      <c r="AE23" s="41">
        <v>1083</v>
      </c>
      <c r="AF23" s="41">
        <v>1035</v>
      </c>
      <c r="AG23" s="41">
        <v>809</v>
      </c>
      <c r="AH23" s="41">
        <v>1088</v>
      </c>
      <c r="AI23" s="41">
        <v>1550</v>
      </c>
      <c r="AJ23" s="41">
        <v>1173</v>
      </c>
      <c r="AK23" s="41">
        <v>1116</v>
      </c>
      <c r="AL23" s="41">
        <v>1001</v>
      </c>
      <c r="AM23" s="41">
        <v>857</v>
      </c>
      <c r="AN23" s="41">
        <v>677</v>
      </c>
      <c r="AO23" s="41">
        <v>569</v>
      </c>
      <c r="AP23" s="41">
        <v>412</v>
      </c>
      <c r="AQ23" s="41">
        <v>376</v>
      </c>
      <c r="AR23" s="41">
        <v>249</v>
      </c>
      <c r="AS23" s="41">
        <v>180</v>
      </c>
      <c r="AT23" s="41">
        <v>189</v>
      </c>
      <c r="AU23" s="41">
        <v>226</v>
      </c>
      <c r="AV23" s="41">
        <v>214</v>
      </c>
      <c r="AW23" s="41">
        <v>267</v>
      </c>
      <c r="AX23" s="41">
        <v>240</v>
      </c>
      <c r="AY23" s="41">
        <v>216</v>
      </c>
      <c r="AZ23" s="41">
        <v>203</v>
      </c>
      <c r="BA23" s="41">
        <v>96</v>
      </c>
      <c r="BB23" s="41">
        <v>0</v>
      </c>
      <c r="BC23" s="41">
        <v>367</v>
      </c>
      <c r="BD23" s="41">
        <v>695</v>
      </c>
      <c r="BE23" s="41">
        <v>979</v>
      </c>
      <c r="BF23" s="41">
        <v>1028</v>
      </c>
      <c r="BG23" s="41">
        <v>1067</v>
      </c>
      <c r="BH23" s="41">
        <v>1060</v>
      </c>
      <c r="BI23" s="41">
        <v>1084</v>
      </c>
      <c r="BJ23" s="41">
        <v>1157</v>
      </c>
      <c r="BK23" s="41">
        <v>1028</v>
      </c>
      <c r="BL23" s="41">
        <v>1070</v>
      </c>
      <c r="BM23" s="41">
        <v>1072</v>
      </c>
      <c r="BN23" s="41">
        <v>970</v>
      </c>
      <c r="BO23" s="41">
        <v>1041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485</v>
      </c>
      <c r="K25" s="25">
        <v>533</v>
      </c>
      <c r="L25" s="25">
        <v>378</v>
      </c>
      <c r="M25" s="25">
        <v>424</v>
      </c>
      <c r="N25" s="25">
        <v>406</v>
      </c>
      <c r="O25" s="25">
        <v>331</v>
      </c>
      <c r="P25" s="25">
        <v>442</v>
      </c>
      <c r="Q25" s="25">
        <v>423</v>
      </c>
      <c r="R25" s="25">
        <v>278</v>
      </c>
      <c r="S25" s="25">
        <v>451</v>
      </c>
      <c r="T25" s="25">
        <v>535</v>
      </c>
      <c r="U25" s="25">
        <v>521</v>
      </c>
      <c r="V25" s="25">
        <v>554</v>
      </c>
      <c r="W25" s="25">
        <v>546</v>
      </c>
      <c r="X25" s="25">
        <v>642</v>
      </c>
      <c r="Y25" s="25">
        <v>664</v>
      </c>
      <c r="Z25" s="25">
        <v>477</v>
      </c>
      <c r="AA25" s="25">
        <v>155</v>
      </c>
      <c r="AB25" s="25">
        <v>227</v>
      </c>
      <c r="AC25" s="25">
        <v>620</v>
      </c>
      <c r="AD25" s="25">
        <v>798</v>
      </c>
      <c r="AE25" s="25">
        <v>965</v>
      </c>
      <c r="AF25" s="25">
        <v>902</v>
      </c>
      <c r="AG25" s="25">
        <v>837</v>
      </c>
      <c r="AH25" s="25">
        <v>1</v>
      </c>
      <c r="AI25" s="25">
        <v>568</v>
      </c>
      <c r="AJ25" s="25">
        <v>1391</v>
      </c>
      <c r="AK25" s="25">
        <v>566</v>
      </c>
      <c r="AL25" s="25">
        <v>115</v>
      </c>
      <c r="AM25" s="25">
        <v>494</v>
      </c>
      <c r="AN25" s="25">
        <v>423</v>
      </c>
      <c r="AO25" s="25">
        <v>316</v>
      </c>
      <c r="AP25" s="25">
        <v>335</v>
      </c>
      <c r="AQ25" s="25">
        <v>54</v>
      </c>
      <c r="AR25" s="25">
        <v>203</v>
      </c>
      <c r="AS25" s="25">
        <v>239</v>
      </c>
      <c r="AT25" s="25">
        <v>94</v>
      </c>
      <c r="AU25" s="25">
        <v>149</v>
      </c>
      <c r="AV25" s="25">
        <v>181</v>
      </c>
      <c r="AW25" s="25">
        <v>139</v>
      </c>
      <c r="AX25" s="25">
        <v>239</v>
      </c>
      <c r="AY25" s="25">
        <v>89</v>
      </c>
      <c r="AZ25" s="25">
        <v>159</v>
      </c>
      <c r="BA25" s="25">
        <v>107</v>
      </c>
      <c r="BB25" s="25">
        <v>0</v>
      </c>
      <c r="BC25" s="25">
        <v>18</v>
      </c>
      <c r="BD25" s="25">
        <v>156</v>
      </c>
      <c r="BE25" s="25">
        <v>466</v>
      </c>
      <c r="BF25" s="25">
        <v>667</v>
      </c>
      <c r="BG25" s="25">
        <v>642</v>
      </c>
      <c r="BH25" s="25">
        <v>650</v>
      </c>
      <c r="BI25" s="25">
        <v>621</v>
      </c>
      <c r="BJ25" s="25">
        <v>658</v>
      </c>
      <c r="BK25" s="25">
        <v>635</v>
      </c>
      <c r="BL25" s="25">
        <v>646</v>
      </c>
      <c r="BM25" s="25">
        <v>656</v>
      </c>
      <c r="BN25" s="25">
        <v>683</v>
      </c>
      <c r="BO25" s="25">
        <v>556</v>
      </c>
      <c r="BP25" s="93">
        <f>IFERROR(SUM(I25:BO25)/SUM(I26:BO26),0)</f>
        <v>0.99886448177297471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485</v>
      </c>
      <c r="K26" s="41">
        <v>533</v>
      </c>
      <c r="L26" s="41">
        <v>378</v>
      </c>
      <c r="M26" s="41">
        <v>424</v>
      </c>
      <c r="N26" s="41">
        <v>406</v>
      </c>
      <c r="O26" s="41">
        <v>331</v>
      </c>
      <c r="P26" s="41">
        <v>443</v>
      </c>
      <c r="Q26" s="41">
        <v>424</v>
      </c>
      <c r="R26" s="41">
        <v>279</v>
      </c>
      <c r="S26" s="41">
        <v>453</v>
      </c>
      <c r="T26" s="41">
        <v>535</v>
      </c>
      <c r="U26" s="41">
        <v>521</v>
      </c>
      <c r="V26" s="41">
        <v>554</v>
      </c>
      <c r="W26" s="41">
        <v>546</v>
      </c>
      <c r="X26" s="41">
        <v>645</v>
      </c>
      <c r="Y26" s="41">
        <v>665</v>
      </c>
      <c r="Z26" s="41">
        <v>477</v>
      </c>
      <c r="AA26" s="41">
        <v>155</v>
      </c>
      <c r="AB26" s="41">
        <v>229</v>
      </c>
      <c r="AC26" s="41">
        <v>623</v>
      </c>
      <c r="AD26" s="41">
        <v>799</v>
      </c>
      <c r="AE26" s="41">
        <v>965</v>
      </c>
      <c r="AF26" s="41">
        <v>905</v>
      </c>
      <c r="AG26" s="41">
        <v>837</v>
      </c>
      <c r="AH26" s="41">
        <v>1</v>
      </c>
      <c r="AI26" s="41">
        <v>568</v>
      </c>
      <c r="AJ26" s="41">
        <v>1391</v>
      </c>
      <c r="AK26" s="41">
        <v>566</v>
      </c>
      <c r="AL26" s="41">
        <v>115</v>
      </c>
      <c r="AM26" s="41">
        <v>494</v>
      </c>
      <c r="AN26" s="41">
        <v>423</v>
      </c>
      <c r="AO26" s="41">
        <v>317</v>
      </c>
      <c r="AP26" s="41">
        <v>335</v>
      </c>
      <c r="AQ26" s="41">
        <v>54</v>
      </c>
      <c r="AR26" s="41">
        <v>203</v>
      </c>
      <c r="AS26" s="41">
        <v>239</v>
      </c>
      <c r="AT26" s="41">
        <v>94</v>
      </c>
      <c r="AU26" s="41">
        <v>149</v>
      </c>
      <c r="AV26" s="41">
        <v>181</v>
      </c>
      <c r="AW26" s="41">
        <v>139</v>
      </c>
      <c r="AX26" s="41">
        <v>239</v>
      </c>
      <c r="AY26" s="41">
        <v>89</v>
      </c>
      <c r="AZ26" s="41">
        <v>159</v>
      </c>
      <c r="BA26" s="41">
        <v>107</v>
      </c>
      <c r="BB26" s="41">
        <v>0</v>
      </c>
      <c r="BC26" s="41">
        <v>18</v>
      </c>
      <c r="BD26" s="41">
        <v>156</v>
      </c>
      <c r="BE26" s="41">
        <v>466</v>
      </c>
      <c r="BF26" s="41">
        <v>669</v>
      </c>
      <c r="BG26" s="41">
        <v>643</v>
      </c>
      <c r="BH26" s="41">
        <v>650</v>
      </c>
      <c r="BI26" s="41">
        <v>623</v>
      </c>
      <c r="BJ26" s="41">
        <v>658</v>
      </c>
      <c r="BK26" s="41">
        <v>636</v>
      </c>
      <c r="BL26" s="41">
        <v>647</v>
      </c>
      <c r="BM26" s="41">
        <v>658</v>
      </c>
      <c r="BN26" s="41">
        <v>684</v>
      </c>
      <c r="BO26" s="41">
        <v>556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</row>
    <row r="30" spans="1:80" ht="15.75" customHeight="1" x14ac:dyDescent="0.2">
      <c r="H30" s="55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 t="s">
        <v>25</v>
      </c>
      <c r="Z30" s="29"/>
      <c r="AA30" s="29"/>
    </row>
    <row r="31" spans="1:80" ht="39" customHeight="1" x14ac:dyDescent="0.2">
      <c r="H31" s="55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29" t="s">
        <v>26</v>
      </c>
      <c r="Z31" s="29"/>
      <c r="AA31" s="29"/>
    </row>
    <row r="32" spans="1:80" ht="30" customHeight="1" x14ac:dyDescent="0.2">
      <c r="H32" s="55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29" t="s">
        <v>18</v>
      </c>
      <c r="Z32" s="29"/>
      <c r="AA32" s="29"/>
    </row>
    <row r="33" spans="2:28" ht="30" customHeight="1" thickBot="1" x14ac:dyDescent="0.25">
      <c r="H33" s="55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</row>
    <row r="34" spans="2:28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6"/>
    </row>
    <row r="35" spans="2:28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8"/>
    </row>
    <row r="36" spans="2:28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9"/>
    </row>
    <row r="37" spans="2:28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2"/>
    </row>
    <row r="38" spans="2:28" ht="35.1" customHeight="1" thickTop="1" x14ac:dyDescent="0.2"/>
    <row r="39" spans="2:28" ht="8.1" customHeight="1" x14ac:dyDescent="0.2"/>
    <row r="40" spans="2:28" ht="35.1" customHeight="1" x14ac:dyDescent="0.2"/>
    <row r="41" spans="2:28" ht="35.1" customHeight="1" x14ac:dyDescent="0.2"/>
    <row r="42" spans="2:28" ht="8.1" customHeight="1" x14ac:dyDescent="0.2"/>
    <row r="43" spans="2:28" ht="35.1" customHeight="1" x14ac:dyDescent="0.2"/>
    <row r="44" spans="2:28" ht="43.5" customHeight="1" x14ac:dyDescent="0.2"/>
    <row r="45" spans="2:28" ht="8.1" customHeight="1" x14ac:dyDescent="0.2"/>
    <row r="46" spans="2:28" ht="35.1" customHeight="1" x14ac:dyDescent="0.2"/>
    <row r="47" spans="2:28" ht="35.1" customHeight="1" x14ac:dyDescent="0.2"/>
    <row r="48" spans="2:28" ht="39" customHeight="1" x14ac:dyDescent="0.2"/>
  </sheetData>
  <mergeCells count="70">
    <mergeCell ref="F22:F23"/>
    <mergeCell ref="G22:G23"/>
    <mergeCell ref="BP22:BP23"/>
    <mergeCell ref="I29:AA29"/>
    <mergeCell ref="B34:AB34"/>
    <mergeCell ref="A22:A23"/>
    <mergeCell ref="B22:B23"/>
    <mergeCell ref="C22:C23"/>
    <mergeCell ref="D22:D23"/>
    <mergeCell ref="E22:E23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B35:G35"/>
    <mergeCell ref="H35:AB35"/>
    <mergeCell ref="B36:G37"/>
    <mergeCell ref="H36:AB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67" priority="15" operator="greaterThan">
      <formula>95%</formula>
    </cfRule>
    <cfRule type="cellIs" dxfId="66" priority="16" operator="greaterThanOrEqual">
      <formula>90%</formula>
    </cfRule>
    <cfRule type="cellIs" dxfId="65" priority="17" operator="lessThan">
      <formula>89.99%</formula>
    </cfRule>
  </conditionalFormatting>
  <conditionalFormatting sqref="BP13">
    <cfRule type="cellIs" dxfId="64" priority="12" operator="greaterThan">
      <formula>95%</formula>
    </cfRule>
    <cfRule type="cellIs" dxfId="63" priority="13" operator="greaterThanOrEqual">
      <formula>90%</formula>
    </cfRule>
    <cfRule type="cellIs" dxfId="62" priority="14" operator="lessThan">
      <formula>89.99%</formula>
    </cfRule>
  </conditionalFormatting>
  <conditionalFormatting sqref="BP16">
    <cfRule type="cellIs" dxfId="61" priority="9" operator="greaterThan">
      <formula>95%</formula>
    </cfRule>
    <cfRule type="cellIs" dxfId="60" priority="10" operator="greaterThanOrEqual">
      <formula>90%</formula>
    </cfRule>
    <cfRule type="cellIs" dxfId="59" priority="11" operator="lessThan">
      <formula>89.99%</formula>
    </cfRule>
  </conditionalFormatting>
  <conditionalFormatting sqref="BP19">
    <cfRule type="cellIs" dxfId="58" priority="6" operator="greaterThan">
      <formula>95%</formula>
    </cfRule>
    <cfRule type="cellIs" dxfId="57" priority="7" operator="greaterThanOrEqual">
      <formula>90%</formula>
    </cfRule>
    <cfRule type="cellIs" dxfId="56" priority="8" operator="lessThan">
      <formula>89.99%</formula>
    </cfRule>
  </conditionalFormatting>
  <conditionalFormatting sqref="BP22">
    <cfRule type="cellIs" dxfId="55" priority="1" operator="greaterThanOrEqual">
      <formula>100%</formula>
    </cfRule>
    <cfRule type="cellIs" dxfId="54" priority="2" operator="lessThan">
      <formula>99.99%</formula>
    </cfRule>
  </conditionalFormatting>
  <conditionalFormatting sqref="BP25">
    <cfRule type="cellIs" dxfId="53" priority="3" operator="greaterThan">
      <formula>95%</formula>
    </cfRule>
    <cfRule type="cellIs" dxfId="52" priority="4" operator="greaterThanOrEqual">
      <formula>90%</formula>
    </cfRule>
    <cfRule type="cellIs" dxfId="5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5B5435C8-8E45-4B0F-BFF1-2116F1D236CB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3782F-B6BD-465B-8E35-458B76F719CC}">
  <sheetPr>
    <tabColor rgb="FFFFFF00"/>
  </sheetPr>
  <dimension ref="A1:CB48"/>
  <sheetViews>
    <sheetView showGridLines="0" topLeftCell="AN12" zoomScale="70" zoomScaleNormal="70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22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21</v>
      </c>
      <c r="F2" s="85" t="s">
        <v>20</v>
      </c>
      <c r="G2" s="85"/>
      <c r="H2" s="22">
        <v>92151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73</v>
      </c>
      <c r="K10" s="25">
        <v>61</v>
      </c>
      <c r="L10" s="25">
        <v>50</v>
      </c>
      <c r="M10" s="25">
        <v>73</v>
      </c>
      <c r="N10" s="25">
        <v>58</v>
      </c>
      <c r="O10" s="25">
        <v>72</v>
      </c>
      <c r="P10" s="25">
        <v>70</v>
      </c>
      <c r="Q10" s="25">
        <v>71</v>
      </c>
      <c r="R10" s="25">
        <v>51</v>
      </c>
      <c r="S10" s="25">
        <v>69</v>
      </c>
      <c r="T10" s="25">
        <v>93</v>
      </c>
      <c r="U10" s="25">
        <v>79</v>
      </c>
      <c r="V10" s="25">
        <v>90</v>
      </c>
      <c r="W10" s="25">
        <v>96</v>
      </c>
      <c r="X10" s="25">
        <v>76</v>
      </c>
      <c r="Y10" s="25">
        <v>70</v>
      </c>
      <c r="Z10" s="25">
        <v>57</v>
      </c>
      <c r="AA10" s="25">
        <v>17</v>
      </c>
      <c r="AB10" s="25">
        <v>44</v>
      </c>
      <c r="AC10" s="25">
        <v>145</v>
      </c>
      <c r="AD10" s="25">
        <v>134</v>
      </c>
      <c r="AE10" s="25">
        <v>147</v>
      </c>
      <c r="AF10" s="25">
        <v>154</v>
      </c>
      <c r="AG10" s="25">
        <v>142</v>
      </c>
      <c r="AH10" s="25">
        <v>40</v>
      </c>
      <c r="AI10" s="25">
        <v>51</v>
      </c>
      <c r="AJ10" s="25">
        <v>59</v>
      </c>
      <c r="AK10" s="25">
        <v>62</v>
      </c>
      <c r="AL10" s="25">
        <v>2</v>
      </c>
      <c r="AM10" s="25">
        <v>28</v>
      </c>
      <c r="AN10" s="25">
        <v>32</v>
      </c>
      <c r="AO10" s="25">
        <v>27</v>
      </c>
      <c r="AP10" s="25">
        <v>30</v>
      </c>
      <c r="AQ10" s="25">
        <v>6</v>
      </c>
      <c r="AR10" s="25">
        <v>21</v>
      </c>
      <c r="AS10" s="25">
        <v>27</v>
      </c>
      <c r="AT10" s="25">
        <v>17</v>
      </c>
      <c r="AU10" s="25">
        <v>29</v>
      </c>
      <c r="AV10" s="25">
        <v>24</v>
      </c>
      <c r="AW10" s="25">
        <v>21</v>
      </c>
      <c r="AX10" s="25">
        <v>30</v>
      </c>
      <c r="AY10" s="25">
        <v>15</v>
      </c>
      <c r="AZ10" s="25">
        <v>0</v>
      </c>
      <c r="BA10" s="25">
        <v>0</v>
      </c>
      <c r="BB10" s="25">
        <v>0</v>
      </c>
      <c r="BC10" s="25">
        <v>72</v>
      </c>
      <c r="BD10" s="25">
        <v>86</v>
      </c>
      <c r="BE10" s="25">
        <v>100</v>
      </c>
      <c r="BF10" s="25">
        <v>88</v>
      </c>
      <c r="BG10" s="25">
        <v>99</v>
      </c>
      <c r="BH10" s="25">
        <v>94</v>
      </c>
      <c r="BI10" s="25">
        <v>91</v>
      </c>
      <c r="BJ10" s="25">
        <v>102</v>
      </c>
      <c r="BK10" s="25">
        <v>104</v>
      </c>
      <c r="BL10" s="25">
        <v>106</v>
      </c>
      <c r="BM10" s="25">
        <v>92</v>
      </c>
      <c r="BN10" s="25">
        <v>78</v>
      </c>
      <c r="BO10" s="25">
        <v>82</v>
      </c>
      <c r="BP10" s="93">
        <f>IFERROR(SUM(I10:BO10)/SUM(I11:BO11),0)</f>
        <v>1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73</v>
      </c>
      <c r="K11" s="41">
        <v>61</v>
      </c>
      <c r="L11" s="41">
        <v>50</v>
      </c>
      <c r="M11" s="41">
        <v>73</v>
      </c>
      <c r="N11" s="41">
        <v>58</v>
      </c>
      <c r="O11" s="41">
        <v>72</v>
      </c>
      <c r="P11" s="41">
        <v>70</v>
      </c>
      <c r="Q11" s="41">
        <v>71</v>
      </c>
      <c r="R11" s="41">
        <v>51</v>
      </c>
      <c r="S11" s="41">
        <v>69</v>
      </c>
      <c r="T11" s="41">
        <v>93</v>
      </c>
      <c r="U11" s="41">
        <v>79</v>
      </c>
      <c r="V11" s="41">
        <v>90</v>
      </c>
      <c r="W11" s="41">
        <v>96</v>
      </c>
      <c r="X11" s="41">
        <v>76</v>
      </c>
      <c r="Y11" s="41">
        <v>70</v>
      </c>
      <c r="Z11" s="41">
        <v>57</v>
      </c>
      <c r="AA11" s="41">
        <v>17</v>
      </c>
      <c r="AB11" s="41">
        <v>44</v>
      </c>
      <c r="AC11" s="41">
        <v>145</v>
      </c>
      <c r="AD11" s="41">
        <v>134</v>
      </c>
      <c r="AE11" s="41">
        <v>147</v>
      </c>
      <c r="AF11" s="41">
        <v>154</v>
      </c>
      <c r="AG11" s="41">
        <v>142</v>
      </c>
      <c r="AH11" s="41">
        <v>40</v>
      </c>
      <c r="AI11" s="41">
        <v>51</v>
      </c>
      <c r="AJ11" s="41">
        <v>59</v>
      </c>
      <c r="AK11" s="41">
        <v>62</v>
      </c>
      <c r="AL11" s="41">
        <v>2</v>
      </c>
      <c r="AM11" s="41">
        <v>28</v>
      </c>
      <c r="AN11" s="41">
        <v>32</v>
      </c>
      <c r="AO11" s="41">
        <v>27</v>
      </c>
      <c r="AP11" s="41">
        <v>30</v>
      </c>
      <c r="AQ11" s="41">
        <v>6</v>
      </c>
      <c r="AR11" s="41">
        <v>21</v>
      </c>
      <c r="AS11" s="41">
        <v>27</v>
      </c>
      <c r="AT11" s="41">
        <v>17</v>
      </c>
      <c r="AU11" s="41">
        <v>29</v>
      </c>
      <c r="AV11" s="41">
        <v>24</v>
      </c>
      <c r="AW11" s="41">
        <v>21</v>
      </c>
      <c r="AX11" s="41">
        <v>30</v>
      </c>
      <c r="AY11" s="41">
        <v>15</v>
      </c>
      <c r="AZ11" s="41">
        <v>0</v>
      </c>
      <c r="BA11" s="41">
        <v>0</v>
      </c>
      <c r="BB11" s="41">
        <v>0</v>
      </c>
      <c r="BC11" s="41">
        <v>72</v>
      </c>
      <c r="BD11" s="41">
        <v>86</v>
      </c>
      <c r="BE11" s="41">
        <v>100</v>
      </c>
      <c r="BF11" s="41">
        <v>88</v>
      </c>
      <c r="BG11" s="41">
        <v>99</v>
      </c>
      <c r="BH11" s="41">
        <v>94</v>
      </c>
      <c r="BI11" s="41">
        <v>91</v>
      </c>
      <c r="BJ11" s="41">
        <v>102</v>
      </c>
      <c r="BK11" s="41">
        <v>104</v>
      </c>
      <c r="BL11" s="41">
        <v>106</v>
      </c>
      <c r="BM11" s="41">
        <v>92</v>
      </c>
      <c r="BN11" s="41">
        <v>78</v>
      </c>
      <c r="BO11" s="41">
        <v>82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719</v>
      </c>
      <c r="K13" s="25">
        <v>598</v>
      </c>
      <c r="L13" s="25">
        <v>491</v>
      </c>
      <c r="M13" s="25">
        <v>722</v>
      </c>
      <c r="N13" s="25">
        <v>575</v>
      </c>
      <c r="O13" s="25">
        <v>570</v>
      </c>
      <c r="P13" s="25">
        <v>701</v>
      </c>
      <c r="Q13" s="25">
        <v>709</v>
      </c>
      <c r="R13" s="25">
        <v>504</v>
      </c>
      <c r="S13" s="25">
        <v>682</v>
      </c>
      <c r="T13" s="25">
        <v>928</v>
      </c>
      <c r="U13" s="25">
        <v>779</v>
      </c>
      <c r="V13" s="25">
        <v>894</v>
      </c>
      <c r="W13" s="25">
        <v>959</v>
      </c>
      <c r="X13" s="25">
        <v>774</v>
      </c>
      <c r="Y13" s="25">
        <v>699</v>
      </c>
      <c r="Z13" s="25">
        <v>563</v>
      </c>
      <c r="AA13" s="25">
        <v>163</v>
      </c>
      <c r="AB13" s="25">
        <v>436</v>
      </c>
      <c r="AC13" s="25">
        <v>1438</v>
      </c>
      <c r="AD13" s="25">
        <v>1331</v>
      </c>
      <c r="AE13" s="25">
        <v>1460</v>
      </c>
      <c r="AF13" s="25">
        <v>1534</v>
      </c>
      <c r="AG13" s="25">
        <v>1411</v>
      </c>
      <c r="AH13" s="25">
        <v>402</v>
      </c>
      <c r="AI13" s="25">
        <v>509</v>
      </c>
      <c r="AJ13" s="25">
        <v>588</v>
      </c>
      <c r="AK13" s="25">
        <v>616</v>
      </c>
      <c r="AL13" s="25">
        <v>15</v>
      </c>
      <c r="AM13" s="25">
        <v>277</v>
      </c>
      <c r="AN13" s="25">
        <v>314</v>
      </c>
      <c r="AO13" s="25">
        <v>261</v>
      </c>
      <c r="AP13" s="25">
        <v>247</v>
      </c>
      <c r="AQ13" s="25">
        <v>57</v>
      </c>
      <c r="AR13" s="25">
        <v>207</v>
      </c>
      <c r="AS13" s="25">
        <v>268</v>
      </c>
      <c r="AT13" s="25">
        <v>161</v>
      </c>
      <c r="AU13" s="25">
        <v>283</v>
      </c>
      <c r="AV13" s="25">
        <v>231</v>
      </c>
      <c r="AW13" s="25">
        <v>209</v>
      </c>
      <c r="AX13" s="25">
        <v>291</v>
      </c>
      <c r="AY13" s="25">
        <v>143</v>
      </c>
      <c r="AZ13" s="25">
        <v>0</v>
      </c>
      <c r="BA13" s="25">
        <v>0</v>
      </c>
      <c r="BB13" s="25">
        <v>0</v>
      </c>
      <c r="BC13" s="25">
        <v>714</v>
      </c>
      <c r="BD13" s="25">
        <v>858</v>
      </c>
      <c r="BE13" s="25">
        <v>989</v>
      </c>
      <c r="BF13" s="25">
        <v>873</v>
      </c>
      <c r="BG13" s="25">
        <v>741</v>
      </c>
      <c r="BH13" s="25">
        <v>931</v>
      </c>
      <c r="BI13" s="25">
        <v>898</v>
      </c>
      <c r="BJ13" s="25">
        <v>783</v>
      </c>
      <c r="BK13" s="25">
        <v>1028</v>
      </c>
      <c r="BL13" s="25">
        <v>811</v>
      </c>
      <c r="BM13" s="25">
        <v>168</v>
      </c>
      <c r="BN13" s="25">
        <v>588</v>
      </c>
      <c r="BO13" s="25">
        <v>806</v>
      </c>
      <c r="BP13" s="93">
        <f>IFERROR(SUM(I13:BO13)/SUM(I14:BO14),0)</f>
        <v>0.94681024194423347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724</v>
      </c>
      <c r="K14" s="41">
        <v>601</v>
      </c>
      <c r="L14" s="41">
        <v>495</v>
      </c>
      <c r="M14" s="41">
        <v>730</v>
      </c>
      <c r="N14" s="41">
        <v>576</v>
      </c>
      <c r="O14" s="41">
        <v>717</v>
      </c>
      <c r="P14" s="41">
        <v>701</v>
      </c>
      <c r="Q14" s="41">
        <v>712</v>
      </c>
      <c r="R14" s="41">
        <v>510</v>
      </c>
      <c r="S14" s="41">
        <v>684</v>
      </c>
      <c r="T14" s="41">
        <v>931</v>
      </c>
      <c r="U14" s="41">
        <v>782</v>
      </c>
      <c r="V14" s="41">
        <v>895</v>
      </c>
      <c r="W14" s="41">
        <v>959</v>
      </c>
      <c r="X14" s="41">
        <v>773</v>
      </c>
      <c r="Y14" s="41">
        <v>700</v>
      </c>
      <c r="Z14" s="41">
        <v>570</v>
      </c>
      <c r="AA14" s="41">
        <v>163</v>
      </c>
      <c r="AB14" s="41">
        <v>438</v>
      </c>
      <c r="AC14" s="41">
        <v>1441</v>
      </c>
      <c r="AD14" s="41">
        <v>1333</v>
      </c>
      <c r="AE14" s="41">
        <v>1468</v>
      </c>
      <c r="AF14" s="41">
        <v>1538</v>
      </c>
      <c r="AG14" s="41">
        <v>1419</v>
      </c>
      <c r="AH14" s="41">
        <v>403</v>
      </c>
      <c r="AI14" s="41">
        <v>509</v>
      </c>
      <c r="AJ14" s="41">
        <v>588</v>
      </c>
      <c r="AK14" s="41">
        <v>617</v>
      </c>
      <c r="AL14" s="41">
        <v>15</v>
      </c>
      <c r="AM14" s="41">
        <v>277</v>
      </c>
      <c r="AN14" s="41">
        <v>315</v>
      </c>
      <c r="AO14" s="41">
        <v>261</v>
      </c>
      <c r="AP14" s="41">
        <v>296</v>
      </c>
      <c r="AQ14" s="41">
        <v>57</v>
      </c>
      <c r="AR14" s="41">
        <v>207</v>
      </c>
      <c r="AS14" s="41">
        <v>268</v>
      </c>
      <c r="AT14" s="41">
        <v>161</v>
      </c>
      <c r="AU14" s="41">
        <v>283</v>
      </c>
      <c r="AV14" s="41">
        <v>231</v>
      </c>
      <c r="AW14" s="41">
        <v>209</v>
      </c>
      <c r="AX14" s="41">
        <v>291</v>
      </c>
      <c r="AY14" s="41">
        <v>143</v>
      </c>
      <c r="AZ14" s="41">
        <v>0</v>
      </c>
      <c r="BA14" s="41">
        <v>0</v>
      </c>
      <c r="BB14" s="41">
        <v>0</v>
      </c>
      <c r="BC14" s="41">
        <v>717</v>
      </c>
      <c r="BD14" s="41">
        <v>860</v>
      </c>
      <c r="BE14" s="41">
        <v>994</v>
      </c>
      <c r="BF14" s="41">
        <v>875</v>
      </c>
      <c r="BG14" s="41">
        <v>988</v>
      </c>
      <c r="BH14" s="41">
        <v>933</v>
      </c>
      <c r="BI14" s="41">
        <v>903</v>
      </c>
      <c r="BJ14" s="41">
        <v>1020</v>
      </c>
      <c r="BK14" s="41">
        <v>1032</v>
      </c>
      <c r="BL14" s="41">
        <v>1053</v>
      </c>
      <c r="BM14" s="41">
        <v>912</v>
      </c>
      <c r="BN14" s="41">
        <v>778</v>
      </c>
      <c r="BO14" s="41">
        <v>812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702</v>
      </c>
      <c r="K19" s="25">
        <v>674</v>
      </c>
      <c r="L19" s="25">
        <v>336</v>
      </c>
      <c r="M19" s="25">
        <v>786</v>
      </c>
      <c r="N19" s="25">
        <v>607</v>
      </c>
      <c r="O19" s="25">
        <v>541</v>
      </c>
      <c r="P19" s="25">
        <v>873</v>
      </c>
      <c r="Q19" s="25">
        <v>686</v>
      </c>
      <c r="R19" s="25">
        <v>673</v>
      </c>
      <c r="S19" s="25">
        <v>586</v>
      </c>
      <c r="T19" s="25">
        <v>772</v>
      </c>
      <c r="U19" s="25">
        <v>926</v>
      </c>
      <c r="V19" s="25">
        <v>771</v>
      </c>
      <c r="W19" s="25">
        <v>758</v>
      </c>
      <c r="X19" s="25">
        <v>1200</v>
      </c>
      <c r="Y19" s="25">
        <v>510</v>
      </c>
      <c r="Z19" s="25">
        <v>501</v>
      </c>
      <c r="AA19" s="25">
        <v>160</v>
      </c>
      <c r="AB19" s="25">
        <v>410</v>
      </c>
      <c r="AC19" s="25">
        <v>852</v>
      </c>
      <c r="AD19" s="25">
        <v>1657</v>
      </c>
      <c r="AE19" s="25">
        <v>1075</v>
      </c>
      <c r="AF19" s="25">
        <v>1318</v>
      </c>
      <c r="AG19" s="25">
        <v>1099</v>
      </c>
      <c r="AH19" s="25">
        <v>289</v>
      </c>
      <c r="AI19" s="25">
        <v>1328</v>
      </c>
      <c r="AJ19" s="25">
        <v>1249</v>
      </c>
      <c r="AK19" s="25">
        <v>615</v>
      </c>
      <c r="AL19" s="25">
        <v>0</v>
      </c>
      <c r="AM19" s="25">
        <v>435</v>
      </c>
      <c r="AN19" s="25">
        <v>322</v>
      </c>
      <c r="AO19" s="25">
        <v>229</v>
      </c>
      <c r="AP19" s="25">
        <v>237</v>
      </c>
      <c r="AQ19" s="25">
        <v>43</v>
      </c>
      <c r="AR19" s="25">
        <v>311</v>
      </c>
      <c r="AS19" s="25">
        <v>268</v>
      </c>
      <c r="AT19" s="25">
        <v>181</v>
      </c>
      <c r="AU19" s="25">
        <v>265</v>
      </c>
      <c r="AV19" s="25">
        <v>222</v>
      </c>
      <c r="AW19" s="25">
        <v>250</v>
      </c>
      <c r="AX19" s="25">
        <v>242</v>
      </c>
      <c r="AY19" s="25">
        <v>110</v>
      </c>
      <c r="AZ19" s="25">
        <v>173</v>
      </c>
      <c r="BA19" s="25">
        <v>0</v>
      </c>
      <c r="BB19" s="25">
        <v>0</v>
      </c>
      <c r="BC19" s="25">
        <v>269</v>
      </c>
      <c r="BD19" s="25">
        <v>736</v>
      </c>
      <c r="BE19" s="25">
        <v>329</v>
      </c>
      <c r="BF19" s="25">
        <v>1731</v>
      </c>
      <c r="BG19" s="25">
        <v>904</v>
      </c>
      <c r="BH19" s="25">
        <v>990</v>
      </c>
      <c r="BI19" s="25">
        <v>919</v>
      </c>
      <c r="BJ19" s="25">
        <v>932</v>
      </c>
      <c r="BK19" s="25">
        <v>1006</v>
      </c>
      <c r="BL19" s="25">
        <v>862</v>
      </c>
      <c r="BM19" s="25">
        <v>1171</v>
      </c>
      <c r="BN19" s="25">
        <v>868</v>
      </c>
      <c r="BO19" s="25">
        <v>459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702</v>
      </c>
      <c r="K20" s="41">
        <v>674</v>
      </c>
      <c r="L20" s="41">
        <v>336</v>
      </c>
      <c r="M20" s="41">
        <v>786</v>
      </c>
      <c r="N20" s="41">
        <v>607</v>
      </c>
      <c r="O20" s="41">
        <v>541</v>
      </c>
      <c r="P20" s="41">
        <v>873</v>
      </c>
      <c r="Q20" s="41">
        <v>686</v>
      </c>
      <c r="R20" s="41">
        <v>673</v>
      </c>
      <c r="S20" s="41">
        <v>586</v>
      </c>
      <c r="T20" s="41">
        <v>772</v>
      </c>
      <c r="U20" s="41">
        <v>926</v>
      </c>
      <c r="V20" s="41">
        <v>771</v>
      </c>
      <c r="W20" s="41">
        <v>758</v>
      </c>
      <c r="X20" s="41">
        <v>1200</v>
      </c>
      <c r="Y20" s="41">
        <v>510</v>
      </c>
      <c r="Z20" s="41">
        <v>501</v>
      </c>
      <c r="AA20" s="41">
        <v>160</v>
      </c>
      <c r="AB20" s="41">
        <v>410</v>
      </c>
      <c r="AC20" s="41">
        <v>852</v>
      </c>
      <c r="AD20" s="41">
        <v>1657</v>
      </c>
      <c r="AE20" s="41">
        <v>1075</v>
      </c>
      <c r="AF20" s="41">
        <v>1318</v>
      </c>
      <c r="AG20" s="41">
        <v>1099</v>
      </c>
      <c r="AH20" s="41">
        <v>289</v>
      </c>
      <c r="AI20" s="41">
        <v>1328</v>
      </c>
      <c r="AJ20" s="41">
        <v>1249</v>
      </c>
      <c r="AK20" s="41">
        <v>615</v>
      </c>
      <c r="AL20" s="41">
        <v>0</v>
      </c>
      <c r="AM20" s="41">
        <v>435</v>
      </c>
      <c r="AN20" s="41">
        <v>322</v>
      </c>
      <c r="AO20" s="41">
        <v>229</v>
      </c>
      <c r="AP20" s="41">
        <v>237</v>
      </c>
      <c r="AQ20" s="41">
        <v>43</v>
      </c>
      <c r="AR20" s="41">
        <v>311</v>
      </c>
      <c r="AS20" s="41">
        <v>268</v>
      </c>
      <c r="AT20" s="41">
        <v>181</v>
      </c>
      <c r="AU20" s="41">
        <v>265</v>
      </c>
      <c r="AV20" s="41">
        <v>222</v>
      </c>
      <c r="AW20" s="41">
        <v>250</v>
      </c>
      <c r="AX20" s="41">
        <v>242</v>
      </c>
      <c r="AY20" s="41">
        <v>110</v>
      </c>
      <c r="AZ20" s="41">
        <v>173</v>
      </c>
      <c r="BA20" s="41">
        <v>0</v>
      </c>
      <c r="BB20" s="41">
        <v>0</v>
      </c>
      <c r="BC20" s="41">
        <v>269</v>
      </c>
      <c r="BD20" s="41">
        <v>736</v>
      </c>
      <c r="BE20" s="41">
        <v>329</v>
      </c>
      <c r="BF20" s="41">
        <v>1731</v>
      </c>
      <c r="BG20" s="41">
        <v>904</v>
      </c>
      <c r="BH20" s="41">
        <v>990</v>
      </c>
      <c r="BI20" s="41">
        <v>919</v>
      </c>
      <c r="BJ20" s="41">
        <v>932</v>
      </c>
      <c r="BK20" s="41">
        <v>1006</v>
      </c>
      <c r="BL20" s="41">
        <v>862</v>
      </c>
      <c r="BM20" s="41">
        <v>1171</v>
      </c>
      <c r="BN20" s="41">
        <v>868</v>
      </c>
      <c r="BO20" s="41">
        <v>459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1296</v>
      </c>
      <c r="K22" s="25">
        <v>1279</v>
      </c>
      <c r="L22" s="25">
        <v>1063</v>
      </c>
      <c r="M22" s="25">
        <v>1316</v>
      </c>
      <c r="N22" s="25">
        <v>1251</v>
      </c>
      <c r="O22" s="25">
        <v>1103</v>
      </c>
      <c r="P22" s="25">
        <v>1309</v>
      </c>
      <c r="Q22" s="25">
        <v>1342</v>
      </c>
      <c r="R22" s="25">
        <v>1463</v>
      </c>
      <c r="S22" s="25">
        <v>1342</v>
      </c>
      <c r="T22" s="25">
        <v>1375</v>
      </c>
      <c r="U22" s="25">
        <v>1597</v>
      </c>
      <c r="V22" s="25">
        <v>1561</v>
      </c>
      <c r="W22" s="25">
        <v>1440</v>
      </c>
      <c r="X22" s="25">
        <v>1794</v>
      </c>
      <c r="Y22" s="25">
        <v>1471</v>
      </c>
      <c r="Z22" s="25">
        <v>1331</v>
      </c>
      <c r="AA22" s="25">
        <v>1265</v>
      </c>
      <c r="AB22" s="25">
        <v>1277</v>
      </c>
      <c r="AC22" s="25">
        <v>1431</v>
      </c>
      <c r="AD22" s="25">
        <v>1995</v>
      </c>
      <c r="AE22" s="25">
        <v>1720</v>
      </c>
      <c r="AF22" s="25">
        <v>1587</v>
      </c>
      <c r="AG22" s="25">
        <v>1196</v>
      </c>
      <c r="AH22" s="25">
        <v>1229</v>
      </c>
      <c r="AI22" s="25">
        <v>1630</v>
      </c>
      <c r="AJ22" s="25">
        <v>1501</v>
      </c>
      <c r="AK22" s="25">
        <v>1331</v>
      </c>
      <c r="AL22" s="25">
        <v>1249</v>
      </c>
      <c r="AM22" s="25">
        <v>1040</v>
      </c>
      <c r="AN22" s="25">
        <v>858</v>
      </c>
      <c r="AO22" s="25">
        <v>725</v>
      </c>
      <c r="AP22" s="25">
        <v>590</v>
      </c>
      <c r="AQ22" s="25">
        <v>525</v>
      </c>
      <c r="AR22" s="25">
        <v>603</v>
      </c>
      <c r="AS22" s="25">
        <v>648</v>
      </c>
      <c r="AT22" s="25">
        <v>661</v>
      </c>
      <c r="AU22" s="25">
        <v>664</v>
      </c>
      <c r="AV22" s="25">
        <v>695</v>
      </c>
      <c r="AW22" s="25">
        <v>733</v>
      </c>
      <c r="AX22" s="25">
        <v>706</v>
      </c>
      <c r="AY22" s="25">
        <v>698</v>
      </c>
      <c r="AZ22" s="25">
        <v>644</v>
      </c>
      <c r="BA22" s="25">
        <v>141</v>
      </c>
      <c r="BB22" s="25">
        <v>0</v>
      </c>
      <c r="BC22" s="25">
        <v>622</v>
      </c>
      <c r="BD22" s="25">
        <v>990</v>
      </c>
      <c r="BE22" s="25">
        <v>632</v>
      </c>
      <c r="BF22" s="25">
        <v>1509</v>
      </c>
      <c r="BG22" s="25">
        <v>1486</v>
      </c>
      <c r="BH22" s="25">
        <v>1560</v>
      </c>
      <c r="BI22" s="25">
        <v>1524</v>
      </c>
      <c r="BJ22" s="25">
        <v>1570</v>
      </c>
      <c r="BK22" s="25">
        <v>1608</v>
      </c>
      <c r="BL22" s="25">
        <v>1490</v>
      </c>
      <c r="BM22" s="25">
        <v>1600</v>
      </c>
      <c r="BN22" s="25">
        <v>1532</v>
      </c>
      <c r="BO22" s="25">
        <v>1109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1296</v>
      </c>
      <c r="K23" s="41">
        <v>1279</v>
      </c>
      <c r="L23" s="41">
        <v>1063</v>
      </c>
      <c r="M23" s="41">
        <v>1316</v>
      </c>
      <c r="N23" s="41">
        <v>1251</v>
      </c>
      <c r="O23" s="41">
        <v>1103</v>
      </c>
      <c r="P23" s="41">
        <v>1309</v>
      </c>
      <c r="Q23" s="41">
        <v>1342</v>
      </c>
      <c r="R23" s="41">
        <v>1463</v>
      </c>
      <c r="S23" s="41">
        <v>1342</v>
      </c>
      <c r="T23" s="41">
        <v>1375</v>
      </c>
      <c r="U23" s="41">
        <v>1597</v>
      </c>
      <c r="V23" s="41">
        <v>1561</v>
      </c>
      <c r="W23" s="41">
        <v>1440</v>
      </c>
      <c r="X23" s="41">
        <v>1794</v>
      </c>
      <c r="Y23" s="41">
        <v>1471</v>
      </c>
      <c r="Z23" s="41">
        <v>1331</v>
      </c>
      <c r="AA23" s="41">
        <v>1265</v>
      </c>
      <c r="AB23" s="41">
        <v>1277</v>
      </c>
      <c r="AC23" s="41">
        <v>1431</v>
      </c>
      <c r="AD23" s="41">
        <v>1995</v>
      </c>
      <c r="AE23" s="41">
        <v>1720</v>
      </c>
      <c r="AF23" s="41">
        <v>1587</v>
      </c>
      <c r="AG23" s="41">
        <v>1196</v>
      </c>
      <c r="AH23" s="41">
        <v>1229</v>
      </c>
      <c r="AI23" s="41">
        <v>1630</v>
      </c>
      <c r="AJ23" s="41">
        <v>1501</v>
      </c>
      <c r="AK23" s="41">
        <v>1331</v>
      </c>
      <c r="AL23" s="41">
        <v>1249</v>
      </c>
      <c r="AM23" s="41">
        <v>1040</v>
      </c>
      <c r="AN23" s="41">
        <v>858</v>
      </c>
      <c r="AO23" s="41">
        <v>725</v>
      </c>
      <c r="AP23" s="41">
        <v>590</v>
      </c>
      <c r="AQ23" s="41">
        <v>525</v>
      </c>
      <c r="AR23" s="41">
        <v>603</v>
      </c>
      <c r="AS23" s="41">
        <v>648</v>
      </c>
      <c r="AT23" s="41">
        <v>661</v>
      </c>
      <c r="AU23" s="41">
        <v>664</v>
      </c>
      <c r="AV23" s="41">
        <v>695</v>
      </c>
      <c r="AW23" s="41">
        <v>733</v>
      </c>
      <c r="AX23" s="41">
        <v>706</v>
      </c>
      <c r="AY23" s="41">
        <v>698</v>
      </c>
      <c r="AZ23" s="41">
        <v>644</v>
      </c>
      <c r="BA23" s="41">
        <v>141</v>
      </c>
      <c r="BB23" s="41">
        <v>0</v>
      </c>
      <c r="BC23" s="41">
        <v>622</v>
      </c>
      <c r="BD23" s="41">
        <v>990</v>
      </c>
      <c r="BE23" s="41">
        <v>632</v>
      </c>
      <c r="BF23" s="41">
        <v>1509</v>
      </c>
      <c r="BG23" s="41">
        <v>1486</v>
      </c>
      <c r="BH23" s="41">
        <v>1560</v>
      </c>
      <c r="BI23" s="41">
        <v>1524</v>
      </c>
      <c r="BJ23" s="41">
        <v>1570</v>
      </c>
      <c r="BK23" s="41">
        <v>1608</v>
      </c>
      <c r="BL23" s="41">
        <v>1490</v>
      </c>
      <c r="BM23" s="41">
        <v>1600</v>
      </c>
      <c r="BN23" s="41">
        <v>1532</v>
      </c>
      <c r="BO23" s="41">
        <v>1109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750</v>
      </c>
      <c r="K25" s="25">
        <v>686</v>
      </c>
      <c r="L25" s="25">
        <v>552</v>
      </c>
      <c r="M25" s="25">
        <v>533</v>
      </c>
      <c r="N25" s="25">
        <v>672</v>
      </c>
      <c r="O25" s="25">
        <v>689</v>
      </c>
      <c r="P25" s="25">
        <v>662</v>
      </c>
      <c r="Q25" s="25">
        <v>653</v>
      </c>
      <c r="R25" s="25">
        <v>552</v>
      </c>
      <c r="S25" s="25">
        <v>707</v>
      </c>
      <c r="T25" s="25">
        <v>739</v>
      </c>
      <c r="U25" s="25">
        <v>704</v>
      </c>
      <c r="V25" s="25">
        <v>799</v>
      </c>
      <c r="W25" s="25">
        <v>879</v>
      </c>
      <c r="X25" s="25">
        <v>846</v>
      </c>
      <c r="Y25" s="25">
        <v>833</v>
      </c>
      <c r="Z25" s="25">
        <v>635</v>
      </c>
      <c r="AA25" s="25">
        <v>226</v>
      </c>
      <c r="AB25" s="25">
        <v>398</v>
      </c>
      <c r="AC25" s="25">
        <v>698</v>
      </c>
      <c r="AD25" s="25">
        <v>1093</v>
      </c>
      <c r="AE25" s="25">
        <v>1350</v>
      </c>
      <c r="AF25" s="25">
        <v>1451</v>
      </c>
      <c r="AG25" s="25">
        <v>1482</v>
      </c>
      <c r="AH25" s="25">
        <v>256</v>
      </c>
      <c r="AI25" s="25">
        <v>927</v>
      </c>
      <c r="AJ25" s="25">
        <v>1378</v>
      </c>
      <c r="AK25" s="25">
        <v>730</v>
      </c>
      <c r="AL25" s="25">
        <v>82</v>
      </c>
      <c r="AM25" s="25">
        <v>644</v>
      </c>
      <c r="AN25" s="25">
        <v>503</v>
      </c>
      <c r="AO25" s="25">
        <v>362</v>
      </c>
      <c r="AP25" s="25">
        <v>369</v>
      </c>
      <c r="AQ25" s="25">
        <v>108</v>
      </c>
      <c r="AR25" s="25">
        <v>233</v>
      </c>
      <c r="AS25" s="25">
        <v>223</v>
      </c>
      <c r="AT25" s="25">
        <v>168</v>
      </c>
      <c r="AU25" s="25">
        <v>262</v>
      </c>
      <c r="AV25" s="25">
        <v>191</v>
      </c>
      <c r="AW25" s="25">
        <v>212</v>
      </c>
      <c r="AX25" s="25">
        <v>269</v>
      </c>
      <c r="AY25" s="25">
        <v>118</v>
      </c>
      <c r="AZ25" s="25">
        <v>227</v>
      </c>
      <c r="BA25" s="25">
        <v>245</v>
      </c>
      <c r="BB25" s="25">
        <v>0</v>
      </c>
      <c r="BC25" s="25">
        <v>22</v>
      </c>
      <c r="BD25" s="25">
        <v>368</v>
      </c>
      <c r="BE25" s="25">
        <v>687</v>
      </c>
      <c r="BF25" s="25">
        <v>854</v>
      </c>
      <c r="BG25" s="25">
        <v>927</v>
      </c>
      <c r="BH25" s="25">
        <v>896</v>
      </c>
      <c r="BI25" s="25">
        <v>955</v>
      </c>
      <c r="BJ25" s="25">
        <v>886</v>
      </c>
      <c r="BK25" s="25">
        <v>968</v>
      </c>
      <c r="BL25" s="25">
        <v>980</v>
      </c>
      <c r="BM25" s="25">
        <v>1042</v>
      </c>
      <c r="BN25" s="25">
        <v>936</v>
      </c>
      <c r="BO25" s="25">
        <v>882</v>
      </c>
      <c r="BP25" s="93">
        <f>IFERROR(SUM(I25:BO25)/SUM(I26:BO26),0)</f>
        <v>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750</v>
      </c>
      <c r="K26" s="41">
        <v>686</v>
      </c>
      <c r="L26" s="41">
        <v>552</v>
      </c>
      <c r="M26" s="41">
        <v>533</v>
      </c>
      <c r="N26" s="41">
        <v>672</v>
      </c>
      <c r="O26" s="41">
        <v>689</v>
      </c>
      <c r="P26" s="41">
        <v>662</v>
      </c>
      <c r="Q26" s="41">
        <v>653</v>
      </c>
      <c r="R26" s="41">
        <v>552</v>
      </c>
      <c r="S26" s="41">
        <v>707</v>
      </c>
      <c r="T26" s="41">
        <v>739</v>
      </c>
      <c r="U26" s="41">
        <v>704</v>
      </c>
      <c r="V26" s="41">
        <v>799</v>
      </c>
      <c r="W26" s="41">
        <v>879</v>
      </c>
      <c r="X26" s="41">
        <v>846</v>
      </c>
      <c r="Y26" s="41">
        <v>833</v>
      </c>
      <c r="Z26" s="41">
        <v>635</v>
      </c>
      <c r="AA26" s="41">
        <v>226</v>
      </c>
      <c r="AB26" s="41">
        <v>398</v>
      </c>
      <c r="AC26" s="41">
        <v>698</v>
      </c>
      <c r="AD26" s="41">
        <v>1093</v>
      </c>
      <c r="AE26" s="41">
        <v>1350</v>
      </c>
      <c r="AF26" s="41">
        <v>1451</v>
      </c>
      <c r="AG26" s="41">
        <v>1482</v>
      </c>
      <c r="AH26" s="41">
        <v>256</v>
      </c>
      <c r="AI26" s="41">
        <v>927</v>
      </c>
      <c r="AJ26" s="41">
        <v>1378</v>
      </c>
      <c r="AK26" s="41">
        <v>730</v>
      </c>
      <c r="AL26" s="41">
        <v>82</v>
      </c>
      <c r="AM26" s="41">
        <v>644</v>
      </c>
      <c r="AN26" s="41">
        <v>503</v>
      </c>
      <c r="AO26" s="41">
        <v>362</v>
      </c>
      <c r="AP26" s="41">
        <v>369</v>
      </c>
      <c r="AQ26" s="41">
        <v>108</v>
      </c>
      <c r="AR26" s="41">
        <v>233</v>
      </c>
      <c r="AS26" s="41">
        <v>223</v>
      </c>
      <c r="AT26" s="41">
        <v>168</v>
      </c>
      <c r="AU26" s="41">
        <v>262</v>
      </c>
      <c r="AV26" s="41">
        <v>191</v>
      </c>
      <c r="AW26" s="41">
        <v>212</v>
      </c>
      <c r="AX26" s="41">
        <v>269</v>
      </c>
      <c r="AY26" s="41">
        <v>118</v>
      </c>
      <c r="AZ26" s="41">
        <v>227</v>
      </c>
      <c r="BA26" s="41">
        <v>245</v>
      </c>
      <c r="BB26" s="41">
        <v>0</v>
      </c>
      <c r="BC26" s="41">
        <v>22</v>
      </c>
      <c r="BD26" s="41">
        <v>368</v>
      </c>
      <c r="BE26" s="41">
        <v>687</v>
      </c>
      <c r="BF26" s="41">
        <v>854</v>
      </c>
      <c r="BG26" s="41">
        <v>927</v>
      </c>
      <c r="BH26" s="41">
        <v>896</v>
      </c>
      <c r="BI26" s="41">
        <v>955</v>
      </c>
      <c r="BJ26" s="41">
        <v>886</v>
      </c>
      <c r="BK26" s="41">
        <v>968</v>
      </c>
      <c r="BL26" s="41">
        <v>980</v>
      </c>
      <c r="BM26" s="41">
        <v>1042</v>
      </c>
      <c r="BN26" s="41">
        <v>936</v>
      </c>
      <c r="BO26" s="41">
        <v>882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  <mergeCell ref="E13:E14"/>
    <mergeCell ref="F13:F14"/>
    <mergeCell ref="G13:G14"/>
    <mergeCell ref="E10:E11"/>
    <mergeCell ref="F16:F17"/>
    <mergeCell ref="G16:G17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50" priority="15" operator="greaterThan">
      <formula>95%</formula>
    </cfRule>
    <cfRule type="cellIs" dxfId="49" priority="16" operator="greaterThanOrEqual">
      <formula>90%</formula>
    </cfRule>
    <cfRule type="cellIs" dxfId="48" priority="17" operator="lessThan">
      <formula>89.99%</formula>
    </cfRule>
  </conditionalFormatting>
  <conditionalFormatting sqref="BP13">
    <cfRule type="cellIs" dxfId="47" priority="12" operator="greaterThan">
      <formula>95%</formula>
    </cfRule>
    <cfRule type="cellIs" dxfId="46" priority="13" operator="greaterThanOrEqual">
      <formula>90%</formula>
    </cfRule>
    <cfRule type="cellIs" dxfId="45" priority="14" operator="lessThan">
      <formula>89.99%</formula>
    </cfRule>
  </conditionalFormatting>
  <conditionalFormatting sqref="BP16">
    <cfRule type="cellIs" dxfId="44" priority="9" operator="greaterThan">
      <formula>95%</formula>
    </cfRule>
    <cfRule type="cellIs" dxfId="43" priority="10" operator="greaterThanOrEqual">
      <formula>90%</formula>
    </cfRule>
    <cfRule type="cellIs" dxfId="42" priority="11" operator="lessThan">
      <formula>89.99%</formula>
    </cfRule>
  </conditionalFormatting>
  <conditionalFormatting sqref="BP19">
    <cfRule type="cellIs" dxfId="41" priority="6" operator="greaterThan">
      <formula>95%</formula>
    </cfRule>
    <cfRule type="cellIs" dxfId="40" priority="7" operator="greaterThanOrEqual">
      <formula>90%</formula>
    </cfRule>
    <cfRule type="cellIs" dxfId="39" priority="8" operator="lessThan">
      <formula>89.99%</formula>
    </cfRule>
  </conditionalFormatting>
  <conditionalFormatting sqref="BP22">
    <cfRule type="cellIs" dxfId="38" priority="1" operator="greaterThanOrEqual">
      <formula>100%</formula>
    </cfRule>
    <cfRule type="cellIs" dxfId="37" priority="2" operator="lessThan">
      <formula>99.99%</formula>
    </cfRule>
  </conditionalFormatting>
  <conditionalFormatting sqref="BP25">
    <cfRule type="cellIs" dxfId="36" priority="3" operator="greaterThan">
      <formula>95%</formula>
    </cfRule>
    <cfRule type="cellIs" dxfId="35" priority="4" operator="greaterThanOrEqual">
      <formula>90%</formula>
    </cfRule>
    <cfRule type="cellIs" dxfId="3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73D5B308-B131-4EA6-A6E8-27BE68E182E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E8BDE-CC9A-4A38-8BA8-965BAEE87F9C}">
  <sheetPr>
    <tabColor rgb="FFFFFF00"/>
  </sheetPr>
  <dimension ref="A1:CB48"/>
  <sheetViews>
    <sheetView showGridLines="0" topLeftCell="AV13" zoomScale="85" zoomScaleNormal="85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22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21</v>
      </c>
      <c r="F2" s="85" t="s">
        <v>20</v>
      </c>
      <c r="G2" s="85"/>
      <c r="H2" s="22">
        <v>92152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116</v>
      </c>
      <c r="K10" s="25">
        <v>110</v>
      </c>
      <c r="L10" s="25">
        <v>73</v>
      </c>
      <c r="M10" s="25">
        <v>115</v>
      </c>
      <c r="N10" s="25">
        <v>98</v>
      </c>
      <c r="O10" s="25">
        <v>127</v>
      </c>
      <c r="P10" s="25">
        <v>120</v>
      </c>
      <c r="Q10" s="25">
        <v>117</v>
      </c>
      <c r="R10" s="25">
        <v>95</v>
      </c>
      <c r="S10" s="25">
        <v>118</v>
      </c>
      <c r="T10" s="25">
        <v>133</v>
      </c>
      <c r="U10" s="25">
        <v>114</v>
      </c>
      <c r="V10" s="25">
        <v>135</v>
      </c>
      <c r="W10" s="25">
        <v>137</v>
      </c>
      <c r="X10" s="25">
        <v>124</v>
      </c>
      <c r="Y10" s="25">
        <v>109</v>
      </c>
      <c r="Z10" s="25">
        <v>87</v>
      </c>
      <c r="AA10" s="25">
        <v>27</v>
      </c>
      <c r="AB10" s="25">
        <v>84</v>
      </c>
      <c r="AC10" s="25">
        <v>227</v>
      </c>
      <c r="AD10" s="25">
        <v>228</v>
      </c>
      <c r="AE10" s="25">
        <v>227</v>
      </c>
      <c r="AF10" s="25">
        <v>246</v>
      </c>
      <c r="AG10" s="25">
        <v>231</v>
      </c>
      <c r="AH10" s="25">
        <v>67</v>
      </c>
      <c r="AI10" s="25">
        <v>77</v>
      </c>
      <c r="AJ10" s="25">
        <v>97</v>
      </c>
      <c r="AK10" s="25">
        <v>99</v>
      </c>
      <c r="AL10" s="25">
        <v>5</v>
      </c>
      <c r="AM10" s="25">
        <v>50</v>
      </c>
      <c r="AN10" s="25">
        <v>50</v>
      </c>
      <c r="AO10" s="25">
        <v>43</v>
      </c>
      <c r="AP10" s="25">
        <v>56</v>
      </c>
      <c r="AQ10" s="25">
        <v>13</v>
      </c>
      <c r="AR10" s="25">
        <v>36</v>
      </c>
      <c r="AS10" s="25">
        <v>25</v>
      </c>
      <c r="AT10" s="25">
        <v>30</v>
      </c>
      <c r="AU10" s="25">
        <v>57</v>
      </c>
      <c r="AV10" s="25">
        <v>44</v>
      </c>
      <c r="AW10" s="25">
        <v>43</v>
      </c>
      <c r="AX10" s="25">
        <v>51</v>
      </c>
      <c r="AY10" s="25">
        <v>30</v>
      </c>
      <c r="AZ10" s="25">
        <v>0</v>
      </c>
      <c r="BA10" s="25">
        <v>0</v>
      </c>
      <c r="BB10" s="25">
        <v>0</v>
      </c>
      <c r="BC10" s="25">
        <v>67</v>
      </c>
      <c r="BD10" s="25">
        <v>141</v>
      </c>
      <c r="BE10" s="25">
        <v>148</v>
      </c>
      <c r="BF10" s="25">
        <v>147</v>
      </c>
      <c r="BG10" s="25">
        <v>154</v>
      </c>
      <c r="BH10" s="25">
        <v>145</v>
      </c>
      <c r="BI10" s="25">
        <v>145</v>
      </c>
      <c r="BJ10" s="25">
        <v>159</v>
      </c>
      <c r="BK10" s="25">
        <v>168</v>
      </c>
      <c r="BL10" s="25">
        <v>158</v>
      </c>
      <c r="BM10" s="25">
        <v>153</v>
      </c>
      <c r="BN10" s="25">
        <v>155</v>
      </c>
      <c r="BO10" s="25">
        <v>150</v>
      </c>
      <c r="BP10" s="93">
        <f>IFERROR(SUM(I10:BO10)/SUM(I11:BO11),0)</f>
        <v>0.97561374795417344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119</v>
      </c>
      <c r="K11" s="41">
        <v>113</v>
      </c>
      <c r="L11" s="41">
        <v>76</v>
      </c>
      <c r="M11" s="41">
        <v>117</v>
      </c>
      <c r="N11" s="41">
        <v>99</v>
      </c>
      <c r="O11" s="41">
        <v>128</v>
      </c>
      <c r="P11" s="41">
        <v>122</v>
      </c>
      <c r="Q11" s="41">
        <v>119</v>
      </c>
      <c r="R11" s="41">
        <v>99</v>
      </c>
      <c r="S11" s="41">
        <v>124</v>
      </c>
      <c r="T11" s="41">
        <v>136</v>
      </c>
      <c r="U11" s="41">
        <v>117</v>
      </c>
      <c r="V11" s="41">
        <v>135</v>
      </c>
      <c r="W11" s="41">
        <v>140</v>
      </c>
      <c r="X11" s="41">
        <v>129</v>
      </c>
      <c r="Y11" s="41">
        <v>111</v>
      </c>
      <c r="Z11" s="41">
        <v>87</v>
      </c>
      <c r="AA11" s="41">
        <v>25</v>
      </c>
      <c r="AB11" s="41">
        <v>87</v>
      </c>
      <c r="AC11" s="41">
        <v>227</v>
      </c>
      <c r="AD11" s="41">
        <v>230</v>
      </c>
      <c r="AE11" s="41">
        <v>232</v>
      </c>
      <c r="AF11" s="41">
        <v>253</v>
      </c>
      <c r="AG11" s="41">
        <v>235</v>
      </c>
      <c r="AH11" s="41">
        <v>69</v>
      </c>
      <c r="AI11" s="41">
        <v>78</v>
      </c>
      <c r="AJ11" s="41">
        <v>98</v>
      </c>
      <c r="AK11" s="41">
        <v>100</v>
      </c>
      <c r="AL11" s="41">
        <v>5</v>
      </c>
      <c r="AM11" s="41">
        <v>50</v>
      </c>
      <c r="AN11" s="41">
        <v>52</v>
      </c>
      <c r="AO11" s="41">
        <v>43</v>
      </c>
      <c r="AP11" s="41">
        <v>56</v>
      </c>
      <c r="AQ11" s="41">
        <v>13</v>
      </c>
      <c r="AR11" s="41">
        <v>37</v>
      </c>
      <c r="AS11" s="41">
        <v>44</v>
      </c>
      <c r="AT11" s="41">
        <v>31</v>
      </c>
      <c r="AU11" s="41">
        <v>57</v>
      </c>
      <c r="AV11" s="41">
        <v>44</v>
      </c>
      <c r="AW11" s="41">
        <v>43</v>
      </c>
      <c r="AX11" s="41">
        <v>51</v>
      </c>
      <c r="AY11" s="41">
        <v>30</v>
      </c>
      <c r="AZ11" s="41">
        <v>0</v>
      </c>
      <c r="BA11" s="41">
        <v>0</v>
      </c>
      <c r="BB11" s="41">
        <v>0</v>
      </c>
      <c r="BC11" s="41">
        <v>67</v>
      </c>
      <c r="BD11" s="41">
        <v>144</v>
      </c>
      <c r="BE11" s="41">
        <v>158</v>
      </c>
      <c r="BF11" s="41">
        <v>150</v>
      </c>
      <c r="BG11" s="41">
        <v>156</v>
      </c>
      <c r="BH11" s="41">
        <v>156</v>
      </c>
      <c r="BI11" s="41">
        <v>150</v>
      </c>
      <c r="BJ11" s="41">
        <v>162</v>
      </c>
      <c r="BK11" s="41">
        <v>170</v>
      </c>
      <c r="BL11" s="41">
        <v>165</v>
      </c>
      <c r="BM11" s="41">
        <v>160</v>
      </c>
      <c r="BN11" s="41">
        <v>157</v>
      </c>
      <c r="BO11" s="41">
        <v>154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1182</v>
      </c>
      <c r="K13" s="25">
        <v>1122</v>
      </c>
      <c r="L13" s="25">
        <v>756</v>
      </c>
      <c r="M13" s="25">
        <v>1166</v>
      </c>
      <c r="N13" s="25">
        <v>988</v>
      </c>
      <c r="O13" s="25">
        <v>1276</v>
      </c>
      <c r="P13" s="25">
        <v>1218</v>
      </c>
      <c r="Q13" s="25">
        <v>1184</v>
      </c>
      <c r="R13" s="25">
        <v>975</v>
      </c>
      <c r="S13" s="25">
        <v>1233</v>
      </c>
      <c r="T13" s="25">
        <v>1349</v>
      </c>
      <c r="U13" s="25">
        <v>1158</v>
      </c>
      <c r="V13" s="25">
        <v>1355</v>
      </c>
      <c r="W13" s="25">
        <v>1424</v>
      </c>
      <c r="X13" s="25">
        <v>1280</v>
      </c>
      <c r="Y13" s="25">
        <v>1103</v>
      </c>
      <c r="Z13" s="25">
        <v>862</v>
      </c>
      <c r="AA13" s="25">
        <v>264</v>
      </c>
      <c r="AB13" s="25">
        <v>862</v>
      </c>
      <c r="AC13" s="25">
        <v>2267</v>
      </c>
      <c r="AD13" s="25">
        <v>2294</v>
      </c>
      <c r="AE13" s="25">
        <v>2309</v>
      </c>
      <c r="AF13" s="25">
        <v>2521</v>
      </c>
      <c r="AG13" s="25">
        <v>2340</v>
      </c>
      <c r="AH13" s="25">
        <v>680</v>
      </c>
      <c r="AI13" s="25">
        <v>775</v>
      </c>
      <c r="AJ13" s="25">
        <v>957</v>
      </c>
      <c r="AK13" s="25">
        <v>991</v>
      </c>
      <c r="AL13" s="25">
        <v>41</v>
      </c>
      <c r="AM13" s="25">
        <v>493</v>
      </c>
      <c r="AN13" s="25">
        <v>519</v>
      </c>
      <c r="AO13" s="25">
        <v>427</v>
      </c>
      <c r="AP13" s="25">
        <v>556</v>
      </c>
      <c r="AQ13" s="25">
        <v>128</v>
      </c>
      <c r="AR13" s="25">
        <v>364</v>
      </c>
      <c r="AS13" s="25">
        <v>436</v>
      </c>
      <c r="AT13" s="25">
        <v>314</v>
      </c>
      <c r="AU13" s="25">
        <v>568</v>
      </c>
      <c r="AV13" s="25">
        <v>432</v>
      </c>
      <c r="AW13" s="25">
        <v>430</v>
      </c>
      <c r="AX13" s="25">
        <v>503</v>
      </c>
      <c r="AY13" s="25">
        <v>302</v>
      </c>
      <c r="AZ13" s="25">
        <v>0</v>
      </c>
      <c r="BA13" s="25">
        <v>0</v>
      </c>
      <c r="BB13" s="25">
        <v>0</v>
      </c>
      <c r="BC13" s="25">
        <v>664</v>
      </c>
      <c r="BD13" s="25">
        <v>1435</v>
      </c>
      <c r="BE13" s="25">
        <v>1574</v>
      </c>
      <c r="BF13" s="25">
        <v>1496</v>
      </c>
      <c r="BG13" s="25">
        <v>1546</v>
      </c>
      <c r="BH13" s="25">
        <v>1546</v>
      </c>
      <c r="BI13" s="25">
        <v>1488</v>
      </c>
      <c r="BJ13" s="25">
        <v>1611</v>
      </c>
      <c r="BK13" s="25">
        <v>1638</v>
      </c>
      <c r="BL13" s="25">
        <v>1642</v>
      </c>
      <c r="BM13" s="25">
        <v>1583</v>
      </c>
      <c r="BN13" s="25">
        <v>1558</v>
      </c>
      <c r="BO13" s="25">
        <v>1545</v>
      </c>
      <c r="BP13" s="93">
        <f>IFERROR(SUM(I13:BO13)/SUM(I14:BO14),0)</f>
        <v>0.99756890830842015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1187</v>
      </c>
      <c r="K14" s="41">
        <v>1124</v>
      </c>
      <c r="L14" s="41">
        <v>759</v>
      </c>
      <c r="M14" s="41">
        <v>1170</v>
      </c>
      <c r="N14" s="41">
        <v>990</v>
      </c>
      <c r="O14" s="41">
        <v>1278</v>
      </c>
      <c r="P14" s="41">
        <v>1219</v>
      </c>
      <c r="Q14" s="41">
        <v>1185</v>
      </c>
      <c r="R14" s="41">
        <v>977</v>
      </c>
      <c r="S14" s="41">
        <v>1238</v>
      </c>
      <c r="T14" s="41">
        <v>1352</v>
      </c>
      <c r="U14" s="41">
        <v>1160</v>
      </c>
      <c r="V14" s="41">
        <v>1360</v>
      </c>
      <c r="W14" s="41">
        <v>1430</v>
      </c>
      <c r="X14" s="41">
        <v>1284</v>
      </c>
      <c r="Y14" s="41">
        <v>1104</v>
      </c>
      <c r="Z14" s="41">
        <v>863</v>
      </c>
      <c r="AA14" s="41">
        <v>264</v>
      </c>
      <c r="AB14" s="41">
        <v>864</v>
      </c>
      <c r="AC14" s="41">
        <v>2271</v>
      </c>
      <c r="AD14" s="41">
        <v>2299</v>
      </c>
      <c r="AE14" s="41">
        <v>2317</v>
      </c>
      <c r="AF14" s="41">
        <v>2525</v>
      </c>
      <c r="AG14" s="41">
        <v>2347</v>
      </c>
      <c r="AH14" s="41">
        <v>681</v>
      </c>
      <c r="AI14" s="41">
        <v>776</v>
      </c>
      <c r="AJ14" s="41">
        <v>957</v>
      </c>
      <c r="AK14" s="41">
        <v>994</v>
      </c>
      <c r="AL14" s="41">
        <v>41</v>
      </c>
      <c r="AM14" s="41">
        <v>493</v>
      </c>
      <c r="AN14" s="41">
        <v>520</v>
      </c>
      <c r="AO14" s="41">
        <v>427</v>
      </c>
      <c r="AP14" s="41">
        <v>556</v>
      </c>
      <c r="AQ14" s="41">
        <v>128</v>
      </c>
      <c r="AR14" s="41">
        <v>364</v>
      </c>
      <c r="AS14" s="41">
        <v>437</v>
      </c>
      <c r="AT14" s="41">
        <v>314</v>
      </c>
      <c r="AU14" s="41">
        <v>568</v>
      </c>
      <c r="AV14" s="41">
        <v>432</v>
      </c>
      <c r="AW14" s="41">
        <v>430</v>
      </c>
      <c r="AX14" s="41">
        <v>503</v>
      </c>
      <c r="AY14" s="41">
        <v>302</v>
      </c>
      <c r="AZ14" s="41">
        <v>0</v>
      </c>
      <c r="BA14" s="41">
        <v>0</v>
      </c>
      <c r="BB14" s="41">
        <v>0</v>
      </c>
      <c r="BC14" s="41">
        <v>664</v>
      </c>
      <c r="BD14" s="41">
        <v>1437</v>
      </c>
      <c r="BE14" s="41">
        <v>1579</v>
      </c>
      <c r="BF14" s="41">
        <v>1500</v>
      </c>
      <c r="BG14" s="41">
        <v>1553</v>
      </c>
      <c r="BH14" s="41">
        <v>1553</v>
      </c>
      <c r="BI14" s="41">
        <v>1496</v>
      </c>
      <c r="BJ14" s="41">
        <v>1618</v>
      </c>
      <c r="BK14" s="41">
        <v>1643</v>
      </c>
      <c r="BL14" s="41">
        <v>1648</v>
      </c>
      <c r="BM14" s="41">
        <v>1599</v>
      </c>
      <c r="BN14" s="41">
        <v>1566</v>
      </c>
      <c r="BO14" s="41">
        <v>1532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1</v>
      </c>
      <c r="K16" s="25">
        <v>1</v>
      </c>
      <c r="L16" s="25">
        <v>0</v>
      </c>
      <c r="M16" s="25">
        <v>1</v>
      </c>
      <c r="N16" s="25">
        <v>0</v>
      </c>
      <c r="O16" s="25">
        <v>0</v>
      </c>
      <c r="P16" s="25">
        <v>2</v>
      </c>
      <c r="Q16" s="25">
        <v>2</v>
      </c>
      <c r="R16" s="25">
        <v>0</v>
      </c>
      <c r="S16" s="25">
        <v>2</v>
      </c>
      <c r="T16" s="25">
        <v>1</v>
      </c>
      <c r="U16" s="25">
        <v>0</v>
      </c>
      <c r="V16" s="25">
        <v>2</v>
      </c>
      <c r="W16" s="25">
        <v>0</v>
      </c>
      <c r="X16" s="25">
        <v>2</v>
      </c>
      <c r="Y16" s="25">
        <v>2</v>
      </c>
      <c r="Z16" s="25">
        <v>0</v>
      </c>
      <c r="AA16" s="25">
        <v>0</v>
      </c>
      <c r="AB16" s="25">
        <v>0</v>
      </c>
      <c r="AC16" s="25">
        <v>0</v>
      </c>
      <c r="AD16" s="25">
        <v>2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1</v>
      </c>
      <c r="K17" s="41">
        <v>1</v>
      </c>
      <c r="L17" s="41">
        <v>0</v>
      </c>
      <c r="M17" s="41">
        <v>1</v>
      </c>
      <c r="N17" s="41">
        <v>0</v>
      </c>
      <c r="O17" s="41">
        <v>0</v>
      </c>
      <c r="P17" s="41">
        <v>2</v>
      </c>
      <c r="Q17" s="41">
        <v>2</v>
      </c>
      <c r="R17" s="41">
        <v>0</v>
      </c>
      <c r="S17" s="41">
        <v>2</v>
      </c>
      <c r="T17" s="41">
        <v>1</v>
      </c>
      <c r="U17" s="41">
        <v>0</v>
      </c>
      <c r="V17" s="41">
        <v>2</v>
      </c>
      <c r="W17" s="41">
        <v>0</v>
      </c>
      <c r="X17" s="41">
        <v>2</v>
      </c>
      <c r="Y17" s="41">
        <v>2</v>
      </c>
      <c r="Z17" s="41">
        <v>0</v>
      </c>
      <c r="AA17" s="41">
        <v>0</v>
      </c>
      <c r="AB17" s="41">
        <v>0</v>
      </c>
      <c r="AC17" s="41">
        <v>0</v>
      </c>
      <c r="AD17" s="41">
        <v>2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1165</v>
      </c>
      <c r="K19" s="25">
        <v>1240</v>
      </c>
      <c r="L19" s="25">
        <v>543</v>
      </c>
      <c r="M19" s="25">
        <v>1331</v>
      </c>
      <c r="N19" s="25">
        <v>916</v>
      </c>
      <c r="O19" s="25">
        <v>994</v>
      </c>
      <c r="P19" s="25">
        <v>1526</v>
      </c>
      <c r="Q19" s="25">
        <v>1185</v>
      </c>
      <c r="R19" s="25">
        <v>1156</v>
      </c>
      <c r="S19" s="25">
        <v>1118</v>
      </c>
      <c r="T19" s="25">
        <v>1191</v>
      </c>
      <c r="U19" s="25">
        <v>1104</v>
      </c>
      <c r="V19" s="25">
        <v>1469</v>
      </c>
      <c r="W19" s="25">
        <v>1362</v>
      </c>
      <c r="X19" s="25">
        <v>1355</v>
      </c>
      <c r="Y19" s="25">
        <v>1285</v>
      </c>
      <c r="Z19" s="25">
        <v>547</v>
      </c>
      <c r="AA19" s="25">
        <v>238</v>
      </c>
      <c r="AB19" s="25">
        <v>668</v>
      </c>
      <c r="AC19" s="25">
        <v>1535</v>
      </c>
      <c r="AD19" s="25">
        <v>2701</v>
      </c>
      <c r="AE19" s="25">
        <v>1795</v>
      </c>
      <c r="AF19" s="25">
        <v>2077</v>
      </c>
      <c r="AG19" s="25">
        <v>1806</v>
      </c>
      <c r="AH19" s="25">
        <v>492</v>
      </c>
      <c r="AI19" s="25">
        <v>2180</v>
      </c>
      <c r="AJ19" s="25">
        <v>2025</v>
      </c>
      <c r="AK19" s="25">
        <v>970</v>
      </c>
      <c r="AL19" s="25">
        <v>0</v>
      </c>
      <c r="AM19" s="25">
        <v>767</v>
      </c>
      <c r="AN19" s="25">
        <v>505</v>
      </c>
      <c r="AO19" s="25">
        <v>415</v>
      </c>
      <c r="AP19" s="25">
        <v>395</v>
      </c>
      <c r="AQ19" s="25">
        <v>79</v>
      </c>
      <c r="AR19" s="25">
        <v>616</v>
      </c>
      <c r="AS19" s="25">
        <v>446</v>
      </c>
      <c r="AT19" s="25">
        <v>283</v>
      </c>
      <c r="AU19" s="25">
        <v>524</v>
      </c>
      <c r="AV19" s="25">
        <v>451</v>
      </c>
      <c r="AW19" s="25">
        <v>186</v>
      </c>
      <c r="AX19" s="25">
        <v>771</v>
      </c>
      <c r="AY19" s="25">
        <v>173</v>
      </c>
      <c r="AZ19" s="25">
        <v>352</v>
      </c>
      <c r="BA19" s="25">
        <v>0</v>
      </c>
      <c r="BB19" s="25">
        <v>0</v>
      </c>
      <c r="BC19" s="25">
        <v>232</v>
      </c>
      <c r="BD19" s="25">
        <v>879</v>
      </c>
      <c r="BE19" s="25">
        <v>1839</v>
      </c>
      <c r="BF19" s="25">
        <v>1566</v>
      </c>
      <c r="BG19" s="25">
        <v>1511</v>
      </c>
      <c r="BH19" s="25">
        <v>1571</v>
      </c>
      <c r="BI19" s="25">
        <v>1181</v>
      </c>
      <c r="BJ19" s="25">
        <v>1888</v>
      </c>
      <c r="BK19" s="25">
        <v>1596</v>
      </c>
      <c r="BL19" s="25">
        <v>1343</v>
      </c>
      <c r="BM19" s="25">
        <v>1961</v>
      </c>
      <c r="BN19" s="25">
        <v>1567</v>
      </c>
      <c r="BO19" s="25">
        <v>1514</v>
      </c>
      <c r="BP19" s="93">
        <f>IFERROR(SUM(I19:BO19)/SUM(I20:BO20),0)</f>
        <v>0.99998349453669166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1165</v>
      </c>
      <c r="K20" s="41">
        <v>1240</v>
      </c>
      <c r="L20" s="41">
        <v>543</v>
      </c>
      <c r="M20" s="41">
        <v>1331</v>
      </c>
      <c r="N20" s="41">
        <v>916</v>
      </c>
      <c r="O20" s="41">
        <v>994</v>
      </c>
      <c r="P20" s="41">
        <v>1526</v>
      </c>
      <c r="Q20" s="41">
        <v>1185</v>
      </c>
      <c r="R20" s="41">
        <v>1156</v>
      </c>
      <c r="S20" s="41">
        <v>1118</v>
      </c>
      <c r="T20" s="41">
        <v>1191</v>
      </c>
      <c r="U20" s="41">
        <v>1104</v>
      </c>
      <c r="V20" s="41">
        <v>1469</v>
      </c>
      <c r="W20" s="41">
        <v>1362</v>
      </c>
      <c r="X20" s="41">
        <v>1356</v>
      </c>
      <c r="Y20" s="41">
        <v>1285</v>
      </c>
      <c r="Z20" s="41">
        <v>547</v>
      </c>
      <c r="AA20" s="41">
        <v>238</v>
      </c>
      <c r="AB20" s="41">
        <v>668</v>
      </c>
      <c r="AC20" s="41">
        <v>1535</v>
      </c>
      <c r="AD20" s="41">
        <v>2701</v>
      </c>
      <c r="AE20" s="41">
        <v>1795</v>
      </c>
      <c r="AF20" s="41">
        <v>2077</v>
      </c>
      <c r="AG20" s="41">
        <v>1806</v>
      </c>
      <c r="AH20" s="41">
        <v>492</v>
      </c>
      <c r="AI20" s="41">
        <v>2180</v>
      </c>
      <c r="AJ20" s="41">
        <v>2025</v>
      </c>
      <c r="AK20" s="41">
        <v>970</v>
      </c>
      <c r="AL20" s="41">
        <v>0</v>
      </c>
      <c r="AM20" s="41">
        <v>767</v>
      </c>
      <c r="AN20" s="41">
        <v>505</v>
      </c>
      <c r="AO20" s="41">
        <v>415</v>
      </c>
      <c r="AP20" s="41">
        <v>395</v>
      </c>
      <c r="AQ20" s="41">
        <v>79</v>
      </c>
      <c r="AR20" s="41">
        <v>616</v>
      </c>
      <c r="AS20" s="41">
        <v>446</v>
      </c>
      <c r="AT20" s="41">
        <v>283</v>
      </c>
      <c r="AU20" s="41">
        <v>524</v>
      </c>
      <c r="AV20" s="41">
        <v>451</v>
      </c>
      <c r="AW20" s="41">
        <v>186</v>
      </c>
      <c r="AX20" s="41">
        <v>771</v>
      </c>
      <c r="AY20" s="41">
        <v>173</v>
      </c>
      <c r="AZ20" s="41">
        <v>352</v>
      </c>
      <c r="BA20" s="41">
        <v>0</v>
      </c>
      <c r="BB20" s="41">
        <v>0</v>
      </c>
      <c r="BC20" s="41">
        <v>232</v>
      </c>
      <c r="BD20" s="41">
        <v>879</v>
      </c>
      <c r="BE20" s="41">
        <v>1839</v>
      </c>
      <c r="BF20" s="41">
        <v>1566</v>
      </c>
      <c r="BG20" s="41">
        <v>1511</v>
      </c>
      <c r="BH20" s="41">
        <v>1571</v>
      </c>
      <c r="BI20" s="41">
        <v>1181</v>
      </c>
      <c r="BJ20" s="41">
        <v>1888</v>
      </c>
      <c r="BK20" s="41">
        <v>1596</v>
      </c>
      <c r="BL20" s="41">
        <v>1343</v>
      </c>
      <c r="BM20" s="41">
        <v>1961</v>
      </c>
      <c r="BN20" s="41">
        <v>1567</v>
      </c>
      <c r="BO20" s="41">
        <v>1514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2144</v>
      </c>
      <c r="K22" s="25">
        <v>2179</v>
      </c>
      <c r="L22" s="25">
        <v>1659</v>
      </c>
      <c r="M22" s="25">
        <v>2103</v>
      </c>
      <c r="N22" s="25">
        <v>1947</v>
      </c>
      <c r="O22" s="25">
        <v>1898</v>
      </c>
      <c r="P22" s="25">
        <v>2239</v>
      </c>
      <c r="Q22" s="25">
        <v>2206</v>
      </c>
      <c r="R22" s="25">
        <v>2432</v>
      </c>
      <c r="S22" s="25">
        <v>2336</v>
      </c>
      <c r="T22" s="25">
        <v>2228</v>
      </c>
      <c r="U22" s="25">
        <v>2229</v>
      </c>
      <c r="V22" s="25">
        <v>2495</v>
      </c>
      <c r="W22" s="25">
        <v>2511</v>
      </c>
      <c r="X22" s="25">
        <v>2553</v>
      </c>
      <c r="Y22" s="25">
        <v>2525</v>
      </c>
      <c r="Z22" s="25">
        <v>2062</v>
      </c>
      <c r="AA22" s="25">
        <v>1973</v>
      </c>
      <c r="AB22" s="25">
        <v>2068</v>
      </c>
      <c r="AC22" s="25">
        <v>2439</v>
      </c>
      <c r="AD22" s="25">
        <v>3291</v>
      </c>
      <c r="AE22" s="25">
        <v>2877</v>
      </c>
      <c r="AF22" s="25">
        <v>2735</v>
      </c>
      <c r="AG22" s="25">
        <v>2314</v>
      </c>
      <c r="AH22" s="25">
        <v>2751</v>
      </c>
      <c r="AI22" s="25">
        <v>3118</v>
      </c>
      <c r="AJ22" s="25">
        <v>2543</v>
      </c>
      <c r="AK22" s="25">
        <v>2282</v>
      </c>
      <c r="AL22" s="25">
        <v>2151</v>
      </c>
      <c r="AM22" s="25">
        <v>1860</v>
      </c>
      <c r="AN22" s="25">
        <v>1478</v>
      </c>
      <c r="AO22" s="25">
        <v>1257</v>
      </c>
      <c r="AP22" s="25">
        <v>1056</v>
      </c>
      <c r="AQ22" s="25">
        <v>540</v>
      </c>
      <c r="AR22" s="25">
        <v>851</v>
      </c>
      <c r="AS22" s="25">
        <v>769</v>
      </c>
      <c r="AT22" s="25">
        <v>691</v>
      </c>
      <c r="AU22" s="25">
        <v>681</v>
      </c>
      <c r="AV22" s="25">
        <v>745</v>
      </c>
      <c r="AW22" s="25">
        <v>487</v>
      </c>
      <c r="AX22" s="25">
        <v>742</v>
      </c>
      <c r="AY22" s="25">
        <v>769</v>
      </c>
      <c r="AZ22" s="25">
        <v>826</v>
      </c>
      <c r="BA22" s="25">
        <v>300</v>
      </c>
      <c r="BB22" s="25">
        <v>0</v>
      </c>
      <c r="BC22" s="25">
        <v>904</v>
      </c>
      <c r="BD22" s="25">
        <v>1442</v>
      </c>
      <c r="BE22" s="25">
        <v>2267</v>
      </c>
      <c r="BF22" s="25">
        <v>2381</v>
      </c>
      <c r="BG22" s="25">
        <v>2421</v>
      </c>
      <c r="BH22" s="25">
        <v>2484</v>
      </c>
      <c r="BI22" s="25">
        <v>2166</v>
      </c>
      <c r="BJ22" s="25">
        <v>2610</v>
      </c>
      <c r="BK22" s="25">
        <v>2657</v>
      </c>
      <c r="BL22" s="25">
        <v>2390</v>
      </c>
      <c r="BM22" s="25">
        <v>2689</v>
      </c>
      <c r="BN22" s="25">
        <v>2683</v>
      </c>
      <c r="BO22" s="25">
        <v>2553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2144</v>
      </c>
      <c r="K23" s="41">
        <v>2179</v>
      </c>
      <c r="L23" s="41">
        <v>1659</v>
      </c>
      <c r="M23" s="41">
        <v>2103</v>
      </c>
      <c r="N23" s="41">
        <v>1947</v>
      </c>
      <c r="O23" s="41">
        <v>1898</v>
      </c>
      <c r="P23" s="41">
        <v>2239</v>
      </c>
      <c r="Q23" s="41">
        <v>2206</v>
      </c>
      <c r="R23" s="41">
        <v>2432</v>
      </c>
      <c r="S23" s="41">
        <v>2336</v>
      </c>
      <c r="T23" s="41">
        <v>2228</v>
      </c>
      <c r="U23" s="41">
        <v>2229</v>
      </c>
      <c r="V23" s="41">
        <v>2495</v>
      </c>
      <c r="W23" s="41">
        <v>2511</v>
      </c>
      <c r="X23" s="41">
        <v>2553</v>
      </c>
      <c r="Y23" s="41">
        <v>2525</v>
      </c>
      <c r="Z23" s="41">
        <v>2062</v>
      </c>
      <c r="AA23" s="41">
        <v>1973</v>
      </c>
      <c r="AB23" s="41">
        <v>2068</v>
      </c>
      <c r="AC23" s="41">
        <v>2439</v>
      </c>
      <c r="AD23" s="41">
        <v>3291</v>
      </c>
      <c r="AE23" s="41">
        <v>2877</v>
      </c>
      <c r="AF23" s="41">
        <v>2735</v>
      </c>
      <c r="AG23" s="41">
        <v>2314</v>
      </c>
      <c r="AH23" s="41">
        <v>2751</v>
      </c>
      <c r="AI23" s="41">
        <v>3118</v>
      </c>
      <c r="AJ23" s="41">
        <v>2543</v>
      </c>
      <c r="AK23" s="41">
        <v>2282</v>
      </c>
      <c r="AL23" s="41">
        <v>2151</v>
      </c>
      <c r="AM23" s="41">
        <v>1860</v>
      </c>
      <c r="AN23" s="41">
        <v>1478</v>
      </c>
      <c r="AO23" s="41">
        <v>1257</v>
      </c>
      <c r="AP23" s="41">
        <v>1056</v>
      </c>
      <c r="AQ23" s="41">
        <v>540</v>
      </c>
      <c r="AR23" s="41">
        <v>851</v>
      </c>
      <c r="AS23" s="41">
        <v>769</v>
      </c>
      <c r="AT23" s="41">
        <v>691</v>
      </c>
      <c r="AU23" s="41">
        <v>681</v>
      </c>
      <c r="AV23" s="41">
        <v>745</v>
      </c>
      <c r="AW23" s="41">
        <v>487</v>
      </c>
      <c r="AX23" s="41">
        <v>742</v>
      </c>
      <c r="AY23" s="41">
        <v>769</v>
      </c>
      <c r="AZ23" s="41">
        <v>826</v>
      </c>
      <c r="BA23" s="41">
        <v>300</v>
      </c>
      <c r="BB23" s="41">
        <v>0</v>
      </c>
      <c r="BC23" s="41">
        <v>904</v>
      </c>
      <c r="BD23" s="41">
        <v>1442</v>
      </c>
      <c r="BE23" s="41">
        <v>2267</v>
      </c>
      <c r="BF23" s="41">
        <v>2381</v>
      </c>
      <c r="BG23" s="41">
        <v>2421</v>
      </c>
      <c r="BH23" s="41">
        <v>2484</v>
      </c>
      <c r="BI23" s="41">
        <v>2166</v>
      </c>
      <c r="BJ23" s="41">
        <v>2610</v>
      </c>
      <c r="BK23" s="41">
        <v>2657</v>
      </c>
      <c r="BL23" s="41">
        <v>2390</v>
      </c>
      <c r="BM23" s="41">
        <v>2689</v>
      </c>
      <c r="BN23" s="41">
        <v>2683</v>
      </c>
      <c r="BO23" s="41">
        <v>2553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0</v>
      </c>
      <c r="K25" s="25">
        <v>1187</v>
      </c>
      <c r="L25" s="25">
        <v>1063</v>
      </c>
      <c r="M25" s="25">
        <v>887</v>
      </c>
      <c r="N25" s="25">
        <v>1072</v>
      </c>
      <c r="O25" s="25">
        <v>1043</v>
      </c>
      <c r="P25" s="25">
        <v>1174</v>
      </c>
      <c r="Q25" s="25">
        <v>1218</v>
      </c>
      <c r="R25" s="25">
        <v>930</v>
      </c>
      <c r="S25" s="25">
        <v>1214</v>
      </c>
      <c r="T25" s="25">
        <v>1299</v>
      </c>
      <c r="U25" s="25">
        <v>1103</v>
      </c>
      <c r="V25" s="25">
        <v>1196</v>
      </c>
      <c r="W25" s="25">
        <v>1345</v>
      </c>
      <c r="X25" s="25">
        <v>1314</v>
      </c>
      <c r="Y25" s="25">
        <v>1313</v>
      </c>
      <c r="Z25" s="25">
        <v>994</v>
      </c>
      <c r="AA25" s="25">
        <v>327</v>
      </c>
      <c r="AB25" s="25">
        <v>573</v>
      </c>
      <c r="AC25" s="25">
        <v>1164</v>
      </c>
      <c r="AD25" s="25">
        <v>1849</v>
      </c>
      <c r="AE25" s="25">
        <v>2209</v>
      </c>
      <c r="AF25" s="25">
        <v>2219</v>
      </c>
      <c r="AG25" s="25">
        <v>2204</v>
      </c>
      <c r="AH25" s="25">
        <v>55</v>
      </c>
      <c r="AI25" s="25">
        <v>1813</v>
      </c>
      <c r="AJ25" s="25">
        <v>2521</v>
      </c>
      <c r="AK25" s="25">
        <v>1233</v>
      </c>
      <c r="AL25" s="25">
        <v>131</v>
      </c>
      <c r="AM25" s="25">
        <v>1058</v>
      </c>
      <c r="AN25" s="25">
        <v>887</v>
      </c>
      <c r="AO25" s="25">
        <v>636</v>
      </c>
      <c r="AP25" s="25">
        <v>584</v>
      </c>
      <c r="AQ25" s="25">
        <v>117</v>
      </c>
      <c r="AR25" s="25">
        <v>305</v>
      </c>
      <c r="AS25" s="25">
        <v>528</v>
      </c>
      <c r="AT25" s="25">
        <v>361</v>
      </c>
      <c r="AU25" s="25">
        <v>534</v>
      </c>
      <c r="AV25" s="25">
        <v>387</v>
      </c>
      <c r="AW25" s="25">
        <v>444</v>
      </c>
      <c r="AX25" s="25">
        <v>516</v>
      </c>
      <c r="AY25" s="25">
        <v>146</v>
      </c>
      <c r="AZ25" s="25">
        <v>295</v>
      </c>
      <c r="BA25" s="25">
        <v>526</v>
      </c>
      <c r="BB25" s="25">
        <v>0</v>
      </c>
      <c r="BC25" s="25">
        <v>61</v>
      </c>
      <c r="BD25" s="25">
        <v>341</v>
      </c>
      <c r="BE25" s="25">
        <v>1014</v>
      </c>
      <c r="BF25" s="25">
        <v>1452</v>
      </c>
      <c r="BG25" s="25">
        <v>1471</v>
      </c>
      <c r="BH25" s="25">
        <v>1463</v>
      </c>
      <c r="BI25" s="25">
        <v>1499</v>
      </c>
      <c r="BJ25" s="25">
        <v>1444</v>
      </c>
      <c r="BK25" s="25">
        <v>1549</v>
      </c>
      <c r="BL25" s="25">
        <v>1610</v>
      </c>
      <c r="BM25" s="25">
        <v>1633</v>
      </c>
      <c r="BN25" s="25">
        <v>1573</v>
      </c>
      <c r="BO25" s="25">
        <v>1644</v>
      </c>
      <c r="BP25" s="93">
        <f>IFERROR(SUM(I25:BO25)/SUM(I26:BO26),0)</f>
        <v>0.99879249647102841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0</v>
      </c>
      <c r="K26" s="41">
        <v>1189</v>
      </c>
      <c r="L26" s="41">
        <v>1064</v>
      </c>
      <c r="M26" s="41">
        <v>890</v>
      </c>
      <c r="N26" s="41">
        <v>1074</v>
      </c>
      <c r="O26" s="41">
        <v>1044</v>
      </c>
      <c r="P26" s="41">
        <v>1177</v>
      </c>
      <c r="Q26" s="41">
        <v>1221</v>
      </c>
      <c r="R26" s="41">
        <v>932</v>
      </c>
      <c r="S26" s="41">
        <v>1216</v>
      </c>
      <c r="T26" s="41">
        <v>1299</v>
      </c>
      <c r="U26" s="41">
        <v>1104</v>
      </c>
      <c r="V26" s="41">
        <v>1196</v>
      </c>
      <c r="W26" s="41">
        <v>1348</v>
      </c>
      <c r="X26" s="41">
        <v>1316</v>
      </c>
      <c r="Y26" s="41">
        <v>1315</v>
      </c>
      <c r="Z26" s="41">
        <v>994</v>
      </c>
      <c r="AA26" s="41">
        <v>329</v>
      </c>
      <c r="AB26" s="41">
        <v>574</v>
      </c>
      <c r="AC26" s="41">
        <v>1167</v>
      </c>
      <c r="AD26" s="41">
        <v>1851</v>
      </c>
      <c r="AE26" s="41">
        <v>2210</v>
      </c>
      <c r="AF26" s="41">
        <v>2221</v>
      </c>
      <c r="AG26" s="41">
        <v>2207</v>
      </c>
      <c r="AH26" s="41">
        <v>55</v>
      </c>
      <c r="AI26" s="41">
        <v>1813</v>
      </c>
      <c r="AJ26" s="41">
        <v>2523</v>
      </c>
      <c r="AK26" s="41">
        <v>1232</v>
      </c>
      <c r="AL26" s="41">
        <v>131</v>
      </c>
      <c r="AM26" s="41">
        <v>1059</v>
      </c>
      <c r="AN26" s="41">
        <v>887</v>
      </c>
      <c r="AO26" s="41">
        <v>636</v>
      </c>
      <c r="AP26" s="41">
        <v>584</v>
      </c>
      <c r="AQ26" s="41">
        <v>117</v>
      </c>
      <c r="AR26" s="41">
        <v>305</v>
      </c>
      <c r="AS26" s="41">
        <v>528</v>
      </c>
      <c r="AT26" s="41">
        <v>361</v>
      </c>
      <c r="AU26" s="41">
        <v>534</v>
      </c>
      <c r="AV26" s="41">
        <v>387</v>
      </c>
      <c r="AW26" s="41">
        <v>444</v>
      </c>
      <c r="AX26" s="41">
        <v>516</v>
      </c>
      <c r="AY26" s="41">
        <v>146</v>
      </c>
      <c r="AZ26" s="41">
        <v>295</v>
      </c>
      <c r="BA26" s="41">
        <v>526</v>
      </c>
      <c r="BB26" s="41">
        <v>0</v>
      </c>
      <c r="BC26" s="41">
        <v>61</v>
      </c>
      <c r="BD26" s="41">
        <v>341</v>
      </c>
      <c r="BE26" s="41">
        <v>1016</v>
      </c>
      <c r="BF26" s="41">
        <v>1453</v>
      </c>
      <c r="BG26" s="41">
        <v>1472</v>
      </c>
      <c r="BH26" s="41">
        <v>1466</v>
      </c>
      <c r="BI26" s="41">
        <v>1501</v>
      </c>
      <c r="BJ26" s="41">
        <v>1446</v>
      </c>
      <c r="BK26" s="41">
        <v>1552</v>
      </c>
      <c r="BL26" s="41">
        <v>1614</v>
      </c>
      <c r="BM26" s="41">
        <v>1637</v>
      </c>
      <c r="BN26" s="41">
        <v>1577</v>
      </c>
      <c r="BO26" s="41">
        <v>1646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B35:G35"/>
    <mergeCell ref="H35:M35"/>
    <mergeCell ref="B36:G37"/>
    <mergeCell ref="H36:M37"/>
    <mergeCell ref="G22:G23"/>
    <mergeCell ref="F25:F26"/>
    <mergeCell ref="G25:G26"/>
    <mergeCell ref="B34:M34"/>
    <mergeCell ref="B22:B23"/>
    <mergeCell ref="C22:C23"/>
    <mergeCell ref="D22:D23"/>
    <mergeCell ref="I29:L29"/>
    <mergeCell ref="A25:A26"/>
    <mergeCell ref="B25:B26"/>
    <mergeCell ref="C25:C26"/>
    <mergeCell ref="D25:D26"/>
    <mergeCell ref="E25:E26"/>
    <mergeCell ref="G16:G17"/>
    <mergeCell ref="E22:E23"/>
    <mergeCell ref="F22:F23"/>
    <mergeCell ref="A19:A20"/>
    <mergeCell ref="B19:B20"/>
    <mergeCell ref="C19:C20"/>
    <mergeCell ref="D19:D20"/>
    <mergeCell ref="E19:E20"/>
    <mergeCell ref="F19:F20"/>
    <mergeCell ref="G19:G20"/>
    <mergeCell ref="B16:B17"/>
    <mergeCell ref="C16:C17"/>
    <mergeCell ref="D16:D17"/>
    <mergeCell ref="E16:E17"/>
    <mergeCell ref="F16:F17"/>
    <mergeCell ref="A22:A23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P10:BP11"/>
    <mergeCell ref="A12:BP12"/>
    <mergeCell ref="E10:E11"/>
    <mergeCell ref="F10:F11"/>
    <mergeCell ref="G10:G11"/>
    <mergeCell ref="A10:A11"/>
    <mergeCell ref="B10:B11"/>
    <mergeCell ref="C10:C11"/>
    <mergeCell ref="D10:D11"/>
    <mergeCell ref="BP22:BP23"/>
    <mergeCell ref="A24:BP24"/>
    <mergeCell ref="BP25:BP26"/>
    <mergeCell ref="BP13:BP14"/>
    <mergeCell ref="A15:BP15"/>
    <mergeCell ref="BP16:BP17"/>
    <mergeCell ref="A18:BP18"/>
    <mergeCell ref="BP19:BP20"/>
    <mergeCell ref="A13:A14"/>
    <mergeCell ref="B13:B14"/>
    <mergeCell ref="C13:C14"/>
    <mergeCell ref="D13:D14"/>
    <mergeCell ref="E13:E14"/>
    <mergeCell ref="F13:F14"/>
    <mergeCell ref="G13:G14"/>
    <mergeCell ref="A16:A17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3" priority="15" operator="greaterThan">
      <formula>95%</formula>
    </cfRule>
    <cfRule type="cellIs" dxfId="32" priority="16" operator="greaterThanOrEqual">
      <formula>90%</formula>
    </cfRule>
    <cfRule type="cellIs" dxfId="31" priority="17" operator="lessThan">
      <formula>89.99%</formula>
    </cfRule>
  </conditionalFormatting>
  <conditionalFormatting sqref="BP13">
    <cfRule type="cellIs" dxfId="30" priority="12" operator="greaterThan">
      <formula>95%</formula>
    </cfRule>
    <cfRule type="cellIs" dxfId="29" priority="13" operator="greaterThanOrEqual">
      <formula>90%</formula>
    </cfRule>
    <cfRule type="cellIs" dxfId="28" priority="14" operator="lessThan">
      <formula>89.99%</formula>
    </cfRule>
  </conditionalFormatting>
  <conditionalFormatting sqref="BP16">
    <cfRule type="cellIs" dxfId="27" priority="9" operator="greaterThan">
      <formula>95%</formula>
    </cfRule>
    <cfRule type="cellIs" dxfId="26" priority="10" operator="greaterThanOrEqual">
      <formula>90%</formula>
    </cfRule>
    <cfRule type="cellIs" dxfId="25" priority="11" operator="lessThan">
      <formula>89.99%</formula>
    </cfRule>
  </conditionalFormatting>
  <conditionalFormatting sqref="BP19">
    <cfRule type="cellIs" dxfId="24" priority="6" operator="greaterThan">
      <formula>95%</formula>
    </cfRule>
    <cfRule type="cellIs" dxfId="23" priority="7" operator="greaterThanOrEqual">
      <formula>90%</formula>
    </cfRule>
    <cfRule type="cellIs" dxfId="22" priority="8" operator="lessThan">
      <formula>89.99%</formula>
    </cfRule>
  </conditionalFormatting>
  <conditionalFormatting sqref="BP22">
    <cfRule type="cellIs" dxfId="21" priority="1" operator="greaterThanOrEqual">
      <formula>100%</formula>
    </cfRule>
    <cfRule type="cellIs" dxfId="20" priority="2" operator="lessThan">
      <formula>99.99%</formula>
    </cfRule>
  </conditionalFormatting>
  <conditionalFormatting sqref="BP25">
    <cfRule type="cellIs" dxfId="19" priority="3" operator="greaterThan">
      <formula>95%</formula>
    </cfRule>
    <cfRule type="cellIs" dxfId="18" priority="4" operator="greaterThanOrEqual">
      <formula>90%</formula>
    </cfRule>
    <cfRule type="cellIs" dxfId="1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AD6AB46-0FC5-480C-98B4-65509CEC61A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ED417-6F2C-4778-BD60-998CB72D8B5A}">
  <sheetPr>
    <tabColor rgb="FF00B0F0"/>
  </sheetPr>
  <dimension ref="A1:CB48"/>
  <sheetViews>
    <sheetView showGridLines="0" topLeftCell="AH1" zoomScale="55" zoomScaleNormal="55" workbookViewId="0">
      <selection activeCell="BC25" sqref="BC25:BO26"/>
    </sheetView>
  </sheetViews>
  <sheetFormatPr baseColWidth="10" defaultColWidth="11.42578125" defaultRowHeight="30" customHeight="1" x14ac:dyDescent="0.2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5.1406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 x14ac:dyDescent="0.2">
      <c r="A1" s="83" t="str">
        <f>'PANEL DE CONTROL DISTRITAL'!A1:Q1</f>
        <v>INSTITUTO NACIONAL ELECTORAL
SISTEMA DE GESTIÓN DE LA CALIDAD
CIUDAD DE MÉXICO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</row>
    <row r="2" spans="1:80" ht="33.75" customHeight="1" x14ac:dyDescent="0.2">
      <c r="A2" s="12"/>
      <c r="B2" s="12"/>
      <c r="C2" s="12"/>
      <c r="D2" s="9" t="s">
        <v>19</v>
      </c>
      <c r="E2" s="9">
        <v>22</v>
      </c>
      <c r="F2" s="85" t="s">
        <v>20</v>
      </c>
      <c r="G2" s="85"/>
      <c r="H2" s="22">
        <v>92251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 x14ac:dyDescent="0.25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 x14ac:dyDescent="0.25">
      <c r="A4" s="111" t="s">
        <v>21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3"/>
    </row>
    <row r="5" spans="1:80" ht="5.25" customHeight="1" thickTop="1" thickBot="1" x14ac:dyDescent="0.25">
      <c r="A5" s="114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6"/>
    </row>
    <row r="6" spans="1:80" ht="18" customHeight="1" thickTop="1" thickBot="1" x14ac:dyDescent="0.25">
      <c r="A6" s="106" t="str">
        <f>'PANEL DE CONTROL DISTRITAL'!A6</f>
        <v>Número</v>
      </c>
      <c r="B6" s="107" t="str">
        <f>'PANEL DE CONTROL DISTRITAL'!B6</f>
        <v xml:space="preserve">PROCESOS SUSTANTIVOS E INDICADORES </v>
      </c>
      <c r="C6" s="107"/>
      <c r="D6" s="107"/>
      <c r="E6" s="107"/>
      <c r="F6" s="107"/>
      <c r="G6" s="107"/>
      <c r="H6" s="107"/>
      <c r="I6" s="110" t="s">
        <v>16</v>
      </c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08" t="s">
        <v>7</v>
      </c>
    </row>
    <row r="7" spans="1:80" ht="17.25" customHeight="1" thickTop="1" thickBot="1" x14ac:dyDescent="0.25">
      <c r="A7" s="106"/>
      <c r="B7" s="107" t="str">
        <f>'PANEL DE CONTROL DISTRITAL'!B7</f>
        <v>DESCRIPCIÓN</v>
      </c>
      <c r="C7" s="107"/>
      <c r="D7" s="107"/>
      <c r="E7" s="107" t="str">
        <f>'PANEL DE CONTROL DISTRITAL'!E7</f>
        <v>MEDICIÓN</v>
      </c>
      <c r="F7" s="107"/>
      <c r="G7" s="107"/>
      <c r="H7" s="107"/>
      <c r="I7" s="12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08"/>
    </row>
    <row r="8" spans="1:80" ht="5.25" customHeight="1" thickTop="1" thickBot="1" x14ac:dyDescent="0.25">
      <c r="A8" s="106"/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08"/>
    </row>
    <row r="9" spans="1:80" s="2" customFormat="1" ht="29.25" customHeight="1" thickTop="1" thickBot="1" x14ac:dyDescent="0.25">
      <c r="A9" s="10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08"/>
    </row>
    <row r="10" spans="1:80" s="2" customFormat="1" ht="50.1" customHeight="1" thickTop="1" thickBot="1" x14ac:dyDescent="0.25">
      <c r="A10" s="104">
        <f>'PANEL DE CONTROL DISTRITAL'!A9</f>
        <v>1</v>
      </c>
      <c r="B10" s="105" t="str">
        <f>'PANEL DE CONTROL DISTRITAL'!B9</f>
        <v>ENTREVISTA</v>
      </c>
      <c r="C10" s="100" t="str">
        <f>'PANEL DE CONTROL DISTRITAL'!C9</f>
        <v xml:space="preserve"> Auxiliar de Atención Ciudadana</v>
      </c>
      <c r="D10" s="101" t="str">
        <f>'PANEL DE CONTROL DISTRITAL'!D9</f>
        <v>Fichas requisitadas correctamente=</v>
      </c>
      <c r="E10" s="100" t="str">
        <f>'PANEL DE CONTROL DISTRITAL'!E9</f>
        <v>(Fichas requisitadas correctamente / Fichas revisadas en la muestra del 10%) x 100</v>
      </c>
      <c r="F10" s="102" t="str">
        <f>'PANEL DE CONTROL DISTRITAL'!F9</f>
        <v>Semanal (remesa)</v>
      </c>
      <c r="G10" s="103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189</v>
      </c>
      <c r="K10" s="25">
        <v>183</v>
      </c>
      <c r="L10" s="25">
        <v>124</v>
      </c>
      <c r="M10" s="25">
        <v>186</v>
      </c>
      <c r="N10" s="25">
        <v>159</v>
      </c>
      <c r="O10" s="25">
        <v>205</v>
      </c>
      <c r="P10" s="25">
        <v>200</v>
      </c>
      <c r="Q10" s="25">
        <v>188</v>
      </c>
      <c r="R10" s="25">
        <v>162</v>
      </c>
      <c r="S10" s="25">
        <v>193</v>
      </c>
      <c r="T10" s="25">
        <v>206</v>
      </c>
      <c r="U10" s="25">
        <v>184</v>
      </c>
      <c r="V10" s="25">
        <v>232</v>
      </c>
      <c r="W10" s="25">
        <v>243</v>
      </c>
      <c r="X10" s="25">
        <v>157</v>
      </c>
      <c r="Y10" s="25">
        <v>146</v>
      </c>
      <c r="Z10" s="25">
        <v>116</v>
      </c>
      <c r="AA10" s="25">
        <v>33</v>
      </c>
      <c r="AB10" s="25">
        <v>96</v>
      </c>
      <c r="AC10" s="25">
        <v>279</v>
      </c>
      <c r="AD10" s="25">
        <v>283</v>
      </c>
      <c r="AE10" s="25">
        <v>281</v>
      </c>
      <c r="AF10" s="25">
        <v>321</v>
      </c>
      <c r="AG10" s="25">
        <v>309</v>
      </c>
      <c r="AH10" s="25">
        <v>117</v>
      </c>
      <c r="AI10" s="25">
        <v>118</v>
      </c>
      <c r="AJ10" s="25">
        <v>174</v>
      </c>
      <c r="AK10" s="25">
        <v>180</v>
      </c>
      <c r="AL10" s="25">
        <v>5</v>
      </c>
      <c r="AM10" s="25">
        <v>70</v>
      </c>
      <c r="AN10" s="25">
        <v>25</v>
      </c>
      <c r="AO10" s="25">
        <v>28</v>
      </c>
      <c r="AP10" s="25">
        <v>60</v>
      </c>
      <c r="AQ10" s="25">
        <v>5</v>
      </c>
      <c r="AR10" s="25">
        <v>31</v>
      </c>
      <c r="AS10" s="25">
        <v>68</v>
      </c>
      <c r="AT10" s="25">
        <v>46</v>
      </c>
      <c r="AU10" s="25">
        <v>81</v>
      </c>
      <c r="AV10" s="25">
        <v>67</v>
      </c>
      <c r="AW10" s="25">
        <v>64</v>
      </c>
      <c r="AX10" s="25">
        <v>89</v>
      </c>
      <c r="AY10" s="25">
        <v>47</v>
      </c>
      <c r="AZ10" s="25">
        <v>0</v>
      </c>
      <c r="BA10" s="25">
        <v>0</v>
      </c>
      <c r="BB10" s="25">
        <v>0</v>
      </c>
      <c r="BC10" s="25">
        <v>118</v>
      </c>
      <c r="BD10" s="25">
        <v>204</v>
      </c>
      <c r="BE10" s="25">
        <v>228</v>
      </c>
      <c r="BF10" s="25">
        <v>215</v>
      </c>
      <c r="BG10" s="25">
        <v>228</v>
      </c>
      <c r="BH10" s="25">
        <v>225</v>
      </c>
      <c r="BI10" s="25">
        <v>197</v>
      </c>
      <c r="BJ10" s="25">
        <v>226</v>
      </c>
      <c r="BK10" s="25">
        <v>175</v>
      </c>
      <c r="BL10" s="25">
        <v>182</v>
      </c>
      <c r="BM10" s="25">
        <v>186</v>
      </c>
      <c r="BN10" s="25">
        <v>219</v>
      </c>
      <c r="BO10" s="25">
        <v>200</v>
      </c>
      <c r="BP10" s="93">
        <f>IFERROR(SUM(I10:BO10)/SUM(I11:BO11),0)</f>
        <v>0.96851998641150494</v>
      </c>
    </row>
    <row r="11" spans="1:80" s="2" customFormat="1" ht="50.1" customHeight="1" thickTop="1" thickBot="1" x14ac:dyDescent="0.25">
      <c r="A11" s="104"/>
      <c r="B11" s="105"/>
      <c r="C11" s="100"/>
      <c r="D11" s="101"/>
      <c r="E11" s="100"/>
      <c r="F11" s="102"/>
      <c r="G11" s="103"/>
      <c r="H11" s="27" t="str">
        <f>'PANEL DE CONTROL DISTRITAL'!H10</f>
        <v>Fichas revisadas en la muestra del 10%</v>
      </c>
      <c r="I11" s="41">
        <v>0</v>
      </c>
      <c r="J11" s="41">
        <v>189</v>
      </c>
      <c r="K11" s="41">
        <v>183</v>
      </c>
      <c r="L11" s="41">
        <v>124</v>
      </c>
      <c r="M11" s="41">
        <v>186</v>
      </c>
      <c r="N11" s="41">
        <v>159</v>
      </c>
      <c r="O11" s="41">
        <v>205</v>
      </c>
      <c r="P11" s="41">
        <v>200</v>
      </c>
      <c r="Q11" s="41">
        <v>188</v>
      </c>
      <c r="R11" s="41">
        <v>162</v>
      </c>
      <c r="S11" s="41">
        <v>193</v>
      </c>
      <c r="T11" s="41">
        <v>206</v>
      </c>
      <c r="U11" s="41">
        <v>184</v>
      </c>
      <c r="V11" s="41">
        <v>232</v>
      </c>
      <c r="W11" s="41">
        <v>243</v>
      </c>
      <c r="X11" s="41">
        <v>157</v>
      </c>
      <c r="Y11" s="41">
        <v>146</v>
      </c>
      <c r="Z11" s="41">
        <v>116</v>
      </c>
      <c r="AA11" s="41">
        <v>33</v>
      </c>
      <c r="AB11" s="41">
        <v>96</v>
      </c>
      <c r="AC11" s="41">
        <v>279</v>
      </c>
      <c r="AD11" s="41">
        <v>283</v>
      </c>
      <c r="AE11" s="41">
        <v>281</v>
      </c>
      <c r="AF11" s="41">
        <v>321</v>
      </c>
      <c r="AG11" s="41">
        <v>309</v>
      </c>
      <c r="AH11" s="41">
        <v>117</v>
      </c>
      <c r="AI11" s="41">
        <v>118</v>
      </c>
      <c r="AJ11" s="41">
        <v>174</v>
      </c>
      <c r="AK11" s="41">
        <v>180</v>
      </c>
      <c r="AL11" s="41">
        <v>5</v>
      </c>
      <c r="AM11" s="41">
        <v>73</v>
      </c>
      <c r="AN11" s="41">
        <v>79</v>
      </c>
      <c r="AO11" s="41">
        <v>66</v>
      </c>
      <c r="AP11" s="41">
        <v>85</v>
      </c>
      <c r="AQ11" s="41">
        <v>16</v>
      </c>
      <c r="AR11" s="41">
        <v>54</v>
      </c>
      <c r="AS11" s="41">
        <v>75</v>
      </c>
      <c r="AT11" s="41">
        <v>49</v>
      </c>
      <c r="AU11" s="41">
        <v>81</v>
      </c>
      <c r="AV11" s="41">
        <v>71</v>
      </c>
      <c r="AW11" s="41">
        <v>66</v>
      </c>
      <c r="AX11" s="41">
        <v>99</v>
      </c>
      <c r="AY11" s="41">
        <v>50</v>
      </c>
      <c r="AZ11" s="41">
        <v>0</v>
      </c>
      <c r="BA11" s="41">
        <v>0</v>
      </c>
      <c r="BB11" s="41">
        <v>0</v>
      </c>
      <c r="BC11" s="41">
        <v>122</v>
      </c>
      <c r="BD11" s="41">
        <v>210</v>
      </c>
      <c r="BE11" s="41">
        <v>232</v>
      </c>
      <c r="BF11" s="41">
        <v>220</v>
      </c>
      <c r="BG11" s="41">
        <v>231</v>
      </c>
      <c r="BH11" s="41">
        <v>231</v>
      </c>
      <c r="BI11" s="41">
        <v>209</v>
      </c>
      <c r="BJ11" s="41">
        <v>238</v>
      </c>
      <c r="BK11" s="41">
        <v>182</v>
      </c>
      <c r="BL11" s="41">
        <v>191</v>
      </c>
      <c r="BM11" s="41">
        <v>201</v>
      </c>
      <c r="BN11" s="41">
        <v>222</v>
      </c>
      <c r="BO11" s="41">
        <v>209</v>
      </c>
      <c r="BP11" s="93"/>
    </row>
    <row r="12" spans="1:80" s="43" customFormat="1" ht="8.1" customHeight="1" thickTop="1" thickBot="1" x14ac:dyDescent="0.25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 x14ac:dyDescent="0.25">
      <c r="A13" s="104">
        <f>'PANEL DE CONTROL DISTRITAL'!A12</f>
        <v>2</v>
      </c>
      <c r="B13" s="105" t="str">
        <f>'PANEL DE CONTROL DISTRITAL'!B12</f>
        <v>TRÁMITE</v>
      </c>
      <c r="C13" s="100" t="str">
        <f>'PANEL DE CONTROL DISTRITAL'!C12</f>
        <v>Operador de Equipo Tecnológico</v>
      </c>
      <c r="D13" s="101" t="str">
        <f>'PANEL DE CONTROL DISTRITAL'!D12</f>
        <v>Trámites exitosos efectivos=</v>
      </c>
      <c r="E13" s="100" t="str">
        <f>'PANEL DE CONTROL DISTRITAL'!E12</f>
        <v>(Número de trámites exitosos / Número de trámites aplicados) x 100</v>
      </c>
      <c r="F13" s="102" t="str">
        <f>'PANEL DE CONTROL DISTRITAL'!F12</f>
        <v>Semanal (remesa)</v>
      </c>
      <c r="G13" s="103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1802</v>
      </c>
      <c r="K13" s="25">
        <v>1737</v>
      </c>
      <c r="L13" s="25">
        <v>1180</v>
      </c>
      <c r="M13" s="25">
        <v>1763</v>
      </c>
      <c r="N13" s="25">
        <v>1517</v>
      </c>
      <c r="O13" s="25">
        <v>1961</v>
      </c>
      <c r="P13" s="25">
        <v>1904</v>
      </c>
      <c r="Q13" s="25">
        <v>1805</v>
      </c>
      <c r="R13" s="25">
        <v>1547</v>
      </c>
      <c r="S13" s="25">
        <v>1821</v>
      </c>
      <c r="T13" s="25">
        <v>2037</v>
      </c>
      <c r="U13" s="25">
        <v>1736</v>
      </c>
      <c r="V13" s="25">
        <v>2128</v>
      </c>
      <c r="W13" s="25">
        <v>2341</v>
      </c>
      <c r="X13" s="25">
        <v>1592</v>
      </c>
      <c r="Y13" s="25">
        <v>1415</v>
      </c>
      <c r="Z13" s="25">
        <v>1107</v>
      </c>
      <c r="AA13" s="25">
        <v>305</v>
      </c>
      <c r="AB13" s="25">
        <v>920</v>
      </c>
      <c r="AC13" s="25">
        <v>2703</v>
      </c>
      <c r="AD13" s="25">
        <v>2740</v>
      </c>
      <c r="AE13" s="25">
        <v>2703</v>
      </c>
      <c r="AF13" s="25">
        <v>3112</v>
      </c>
      <c r="AG13" s="25">
        <v>2975</v>
      </c>
      <c r="AH13" s="25">
        <v>1127</v>
      </c>
      <c r="AI13" s="25">
        <v>1146</v>
      </c>
      <c r="AJ13" s="25">
        <v>1653</v>
      </c>
      <c r="AK13" s="25">
        <v>1712</v>
      </c>
      <c r="AL13" s="25">
        <v>51</v>
      </c>
      <c r="AM13" s="25">
        <v>682</v>
      </c>
      <c r="AN13" s="25">
        <v>728</v>
      </c>
      <c r="AO13" s="25">
        <v>623</v>
      </c>
      <c r="AP13" s="25">
        <v>801</v>
      </c>
      <c r="AQ13" s="25">
        <v>149</v>
      </c>
      <c r="AR13" s="25">
        <v>511</v>
      </c>
      <c r="AS13" s="25">
        <v>722</v>
      </c>
      <c r="AT13" s="25">
        <v>462</v>
      </c>
      <c r="AU13" s="25">
        <v>779</v>
      </c>
      <c r="AV13" s="25">
        <v>670</v>
      </c>
      <c r="AW13" s="25">
        <v>617</v>
      </c>
      <c r="AX13" s="25">
        <v>977</v>
      </c>
      <c r="AY13" s="25">
        <v>490</v>
      </c>
      <c r="AZ13" s="25">
        <v>0</v>
      </c>
      <c r="BA13" s="25">
        <v>0</v>
      </c>
      <c r="BB13" s="25">
        <v>0</v>
      </c>
      <c r="BC13" s="25">
        <v>1165</v>
      </c>
      <c r="BD13" s="25">
        <v>2035</v>
      </c>
      <c r="BE13" s="25">
        <v>2238</v>
      </c>
      <c r="BF13" s="25">
        <v>2103</v>
      </c>
      <c r="BG13" s="25">
        <v>2231</v>
      </c>
      <c r="BH13" s="25">
        <v>2227</v>
      </c>
      <c r="BI13" s="25">
        <v>2033</v>
      </c>
      <c r="BJ13" s="25">
        <v>2299</v>
      </c>
      <c r="BK13" s="25">
        <v>1774</v>
      </c>
      <c r="BL13" s="25">
        <v>1837</v>
      </c>
      <c r="BM13" s="25">
        <v>1935</v>
      </c>
      <c r="BN13" s="25">
        <v>2068</v>
      </c>
      <c r="BO13" s="25">
        <v>1998</v>
      </c>
      <c r="BP13" s="93">
        <f>IFERROR(SUM(I13:BO13)/SUM(I14:BO14),0)</f>
        <v>0.99601331247868474</v>
      </c>
    </row>
    <row r="14" spans="1:80" s="3" customFormat="1" ht="50.1" customHeight="1" thickTop="1" thickBot="1" x14ac:dyDescent="0.25">
      <c r="A14" s="104"/>
      <c r="B14" s="105"/>
      <c r="C14" s="100"/>
      <c r="D14" s="101"/>
      <c r="E14" s="100"/>
      <c r="F14" s="102"/>
      <c r="G14" s="103"/>
      <c r="H14" s="27" t="str">
        <f>'PANEL DE CONTROL DISTRITAL'!H13</f>
        <v>Número de trámites aplicados</v>
      </c>
      <c r="I14" s="41">
        <v>0</v>
      </c>
      <c r="J14" s="41">
        <v>1809</v>
      </c>
      <c r="K14" s="41">
        <v>1745</v>
      </c>
      <c r="L14" s="41">
        <v>1183</v>
      </c>
      <c r="M14" s="41">
        <v>1767</v>
      </c>
      <c r="N14" s="41">
        <v>1523</v>
      </c>
      <c r="O14" s="41">
        <v>1967</v>
      </c>
      <c r="P14" s="41">
        <v>1911</v>
      </c>
      <c r="Q14" s="41">
        <v>1810</v>
      </c>
      <c r="R14" s="41">
        <v>1550</v>
      </c>
      <c r="S14" s="41">
        <v>1825</v>
      </c>
      <c r="T14" s="41">
        <v>2044</v>
      </c>
      <c r="U14" s="41">
        <v>1744</v>
      </c>
      <c r="V14" s="41">
        <v>2136</v>
      </c>
      <c r="W14" s="41">
        <v>2352</v>
      </c>
      <c r="X14" s="41">
        <v>1595</v>
      </c>
      <c r="Y14" s="41">
        <v>1426</v>
      </c>
      <c r="Z14" s="41">
        <v>1118</v>
      </c>
      <c r="AA14" s="41">
        <v>310</v>
      </c>
      <c r="AB14" s="41">
        <v>926</v>
      </c>
      <c r="AC14" s="41">
        <v>2712</v>
      </c>
      <c r="AD14" s="41">
        <v>2756</v>
      </c>
      <c r="AE14" s="41">
        <v>2721</v>
      </c>
      <c r="AF14" s="41">
        <v>3132</v>
      </c>
      <c r="AG14" s="41">
        <v>2994</v>
      </c>
      <c r="AH14" s="41">
        <v>1136</v>
      </c>
      <c r="AI14" s="41">
        <v>1147</v>
      </c>
      <c r="AJ14" s="41">
        <v>1658</v>
      </c>
      <c r="AK14" s="41">
        <v>1718</v>
      </c>
      <c r="AL14" s="41">
        <v>51</v>
      </c>
      <c r="AM14" s="41">
        <v>684</v>
      </c>
      <c r="AN14" s="41">
        <v>729</v>
      </c>
      <c r="AO14" s="41">
        <v>623</v>
      </c>
      <c r="AP14" s="41">
        <v>802</v>
      </c>
      <c r="AQ14" s="41">
        <v>150</v>
      </c>
      <c r="AR14" s="41">
        <v>512</v>
      </c>
      <c r="AS14" s="41">
        <v>722</v>
      </c>
      <c r="AT14" s="41">
        <v>463</v>
      </c>
      <c r="AU14" s="41">
        <v>779</v>
      </c>
      <c r="AV14" s="41">
        <v>670</v>
      </c>
      <c r="AW14" s="41">
        <v>617</v>
      </c>
      <c r="AX14" s="41">
        <v>977</v>
      </c>
      <c r="AY14" s="41">
        <v>490</v>
      </c>
      <c r="AZ14" s="41">
        <v>0</v>
      </c>
      <c r="BA14" s="41">
        <v>0</v>
      </c>
      <c r="BB14" s="41">
        <v>0</v>
      </c>
      <c r="BC14" s="41">
        <v>1170</v>
      </c>
      <c r="BD14" s="41">
        <v>2039</v>
      </c>
      <c r="BE14" s="41">
        <v>2249</v>
      </c>
      <c r="BF14" s="41">
        <v>2111</v>
      </c>
      <c r="BG14" s="41">
        <v>2242</v>
      </c>
      <c r="BH14" s="41">
        <v>2236</v>
      </c>
      <c r="BI14" s="41">
        <v>2036</v>
      </c>
      <c r="BJ14" s="41">
        <v>2308</v>
      </c>
      <c r="BK14" s="41">
        <v>1783</v>
      </c>
      <c r="BL14" s="41">
        <v>1842</v>
      </c>
      <c r="BM14" s="41">
        <v>1945</v>
      </c>
      <c r="BN14" s="41">
        <v>2080</v>
      </c>
      <c r="BO14" s="41">
        <v>2008</v>
      </c>
      <c r="BP14" s="93"/>
    </row>
    <row r="15" spans="1:80" s="43" customFormat="1" ht="8.1" customHeight="1" thickTop="1" thickBot="1" x14ac:dyDescent="0.25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 x14ac:dyDescent="0.25">
      <c r="A16" s="104">
        <f>'PANEL DE CONTROL DISTRITAL'!A15</f>
        <v>3</v>
      </c>
      <c r="B16" s="105" t="str">
        <f>'PANEL DE CONTROL DISTRITAL'!B15</f>
        <v>TRANSFERENCIA DE LA INFORMACIÓN</v>
      </c>
      <c r="C16" s="100" t="str">
        <f>'PANEL DE CONTROL DISTRITAL'!C15</f>
        <v>Responsable de Módulo</v>
      </c>
      <c r="D16" s="101" t="str">
        <f>'PANEL DE CONTROL DISTRITAL'!D15</f>
        <v>Reenvíos exitosos =</v>
      </c>
      <c r="E16" s="100" t="str">
        <f>'PANEL DE CONTROL DISTRITAL'!E15</f>
        <v>(Ejecución de los scripts de reenvío de notificaciones/Solicitud de reenvíos de scripts requeridos) x100</v>
      </c>
      <c r="F16" s="102" t="str">
        <f>'PANEL DE CONTROL DISTRITAL'!F15</f>
        <v>Semanal (remesa)</v>
      </c>
      <c r="G16" s="103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93">
        <f>IFERROR(SUM(I16:BO16)/SUM(I17:BO17),1)</f>
        <v>1</v>
      </c>
    </row>
    <row r="17" spans="1:80" s="3" customFormat="1" ht="50.1" customHeight="1" thickTop="1" thickBot="1" x14ac:dyDescent="0.25">
      <c r="A17" s="104"/>
      <c r="B17" s="105"/>
      <c r="C17" s="100"/>
      <c r="D17" s="101"/>
      <c r="E17" s="100"/>
      <c r="F17" s="102"/>
      <c r="G17" s="103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93"/>
    </row>
    <row r="18" spans="1:80" s="43" customFormat="1" ht="8.1" customHeight="1" thickTop="1" thickBot="1" x14ac:dyDescent="0.25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 x14ac:dyDescent="0.25">
      <c r="A19" s="104">
        <f>'PANEL DE CONTROL DISTRITAL'!A18</f>
        <v>4</v>
      </c>
      <c r="B19" s="105" t="str">
        <f>'PANEL DE CONTROL DISTRITAL'!B18</f>
        <v>CONCILIACIÓN DE CREDENCIALES PARA VOTAR</v>
      </c>
      <c r="C19" s="100" t="str">
        <f>'PANEL DE CONTROL DISTRITAL'!C18</f>
        <v>Responsable de Módulo</v>
      </c>
      <c r="D19" s="101" t="str">
        <f>'PANEL DE CONTROL DISTRITAL'!D18</f>
        <v xml:space="preserve">Credenciales disponibles para entrega = </v>
      </c>
      <c r="E19" s="100" t="str">
        <f>'PANEL DE CONTROL DISTRITAL'!E18</f>
        <v>[(Credenciales recibidas - credenciales inconsistentes) / Credenciales recibidas] x 100</v>
      </c>
      <c r="F19" s="102" t="str">
        <f>'PANEL DE CONTROL DISTRITAL'!F18</f>
        <v>Semanal (remesa)</v>
      </c>
      <c r="G19" s="103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1838</v>
      </c>
      <c r="K19" s="25">
        <v>1832</v>
      </c>
      <c r="L19" s="25">
        <v>447</v>
      </c>
      <c r="M19" s="25">
        <v>2462</v>
      </c>
      <c r="N19" s="25">
        <v>1392</v>
      </c>
      <c r="O19" s="25">
        <v>1575</v>
      </c>
      <c r="P19" s="25">
        <v>2315</v>
      </c>
      <c r="Q19" s="25">
        <v>1845</v>
      </c>
      <c r="R19" s="25">
        <v>1813</v>
      </c>
      <c r="S19" s="25">
        <v>1717</v>
      </c>
      <c r="T19" s="25">
        <v>1771</v>
      </c>
      <c r="U19" s="25">
        <v>1267</v>
      </c>
      <c r="V19" s="25">
        <v>2907</v>
      </c>
      <c r="W19" s="25">
        <v>1904</v>
      </c>
      <c r="X19" s="25">
        <v>1980</v>
      </c>
      <c r="Y19" s="25">
        <v>1694</v>
      </c>
      <c r="Z19" s="25">
        <v>0</v>
      </c>
      <c r="AA19" s="25">
        <v>0</v>
      </c>
      <c r="AB19" s="25">
        <v>1050</v>
      </c>
      <c r="AC19" s="25">
        <v>2524</v>
      </c>
      <c r="AD19" s="25">
        <v>3176</v>
      </c>
      <c r="AE19" s="25">
        <v>2156</v>
      </c>
      <c r="AF19" s="25">
        <v>2425</v>
      </c>
      <c r="AG19" s="25">
        <v>2139</v>
      </c>
      <c r="AH19" s="25">
        <v>0</v>
      </c>
      <c r="AI19" s="25">
        <v>3527</v>
      </c>
      <c r="AJ19" s="25">
        <v>3231</v>
      </c>
      <c r="AK19" s="25">
        <v>1705</v>
      </c>
      <c r="AL19" s="25">
        <v>0</v>
      </c>
      <c r="AM19" s="25">
        <v>1170</v>
      </c>
      <c r="AN19" s="25">
        <v>737</v>
      </c>
      <c r="AO19" s="25">
        <v>600</v>
      </c>
      <c r="AP19" s="25">
        <v>597</v>
      </c>
      <c r="AQ19" s="25">
        <v>109</v>
      </c>
      <c r="AR19" s="25">
        <v>830</v>
      </c>
      <c r="AS19" s="25">
        <v>689</v>
      </c>
      <c r="AT19" s="25">
        <v>471</v>
      </c>
      <c r="AU19" s="25">
        <v>722</v>
      </c>
      <c r="AV19" s="25">
        <v>613</v>
      </c>
      <c r="AW19" s="25">
        <v>309</v>
      </c>
      <c r="AX19" s="25">
        <v>1245</v>
      </c>
      <c r="AY19" s="25">
        <v>372</v>
      </c>
      <c r="AZ19" s="25">
        <v>581</v>
      </c>
      <c r="BA19" s="25">
        <v>1</v>
      </c>
      <c r="BB19" s="25">
        <v>0</v>
      </c>
      <c r="BC19" s="25">
        <v>393</v>
      </c>
      <c r="BD19" s="25">
        <v>1655</v>
      </c>
      <c r="BE19" s="25">
        <v>2762</v>
      </c>
      <c r="BF19" s="25">
        <v>1764</v>
      </c>
      <c r="BG19" s="25">
        <v>1760</v>
      </c>
      <c r="BH19" s="25">
        <v>2590</v>
      </c>
      <c r="BI19" s="25">
        <v>2160</v>
      </c>
      <c r="BJ19" s="25">
        <v>2123</v>
      </c>
      <c r="BK19" s="25">
        <v>1779</v>
      </c>
      <c r="BL19" s="25">
        <v>1746</v>
      </c>
      <c r="BM19" s="25">
        <v>2272</v>
      </c>
      <c r="BN19" s="25">
        <v>1996</v>
      </c>
      <c r="BO19" s="25">
        <v>2106</v>
      </c>
      <c r="BP19" s="93">
        <f>IFERROR(SUM(I19:BO19)/SUM(I20:BO20),0)</f>
        <v>1</v>
      </c>
    </row>
    <row r="20" spans="1:80" s="3" customFormat="1" ht="50.1" customHeight="1" thickTop="1" thickBot="1" x14ac:dyDescent="0.25">
      <c r="A20" s="104"/>
      <c r="B20" s="105"/>
      <c r="C20" s="100"/>
      <c r="D20" s="101"/>
      <c r="E20" s="100"/>
      <c r="F20" s="102"/>
      <c r="G20" s="103"/>
      <c r="H20" s="27" t="str">
        <f>'PANEL DE CONTROL DISTRITAL'!H19</f>
        <v xml:space="preserve">Credenciales recibidas </v>
      </c>
      <c r="I20" s="41">
        <v>0</v>
      </c>
      <c r="J20" s="41">
        <v>1838</v>
      </c>
      <c r="K20" s="41">
        <v>1832</v>
      </c>
      <c r="L20" s="41">
        <v>447</v>
      </c>
      <c r="M20" s="41">
        <v>2462</v>
      </c>
      <c r="N20" s="41">
        <v>1392</v>
      </c>
      <c r="O20" s="41">
        <v>1575</v>
      </c>
      <c r="P20" s="41">
        <v>2315</v>
      </c>
      <c r="Q20" s="41">
        <v>1845</v>
      </c>
      <c r="R20" s="41">
        <v>1813</v>
      </c>
      <c r="S20" s="41">
        <v>1717</v>
      </c>
      <c r="T20" s="41">
        <v>1771</v>
      </c>
      <c r="U20" s="41">
        <v>1267</v>
      </c>
      <c r="V20" s="41">
        <v>2907</v>
      </c>
      <c r="W20" s="41">
        <v>1904</v>
      </c>
      <c r="X20" s="41">
        <v>1980</v>
      </c>
      <c r="Y20" s="41">
        <v>1694</v>
      </c>
      <c r="Z20" s="41">
        <v>0</v>
      </c>
      <c r="AA20" s="41">
        <v>0</v>
      </c>
      <c r="AB20" s="41">
        <v>1050</v>
      </c>
      <c r="AC20" s="41">
        <v>2524</v>
      </c>
      <c r="AD20" s="41">
        <v>3176</v>
      </c>
      <c r="AE20" s="41">
        <v>2156</v>
      </c>
      <c r="AF20" s="41">
        <v>2425</v>
      </c>
      <c r="AG20" s="41">
        <v>2139</v>
      </c>
      <c r="AH20" s="41">
        <v>0</v>
      </c>
      <c r="AI20" s="41">
        <v>3527</v>
      </c>
      <c r="AJ20" s="41">
        <v>3231</v>
      </c>
      <c r="AK20" s="41">
        <v>1705</v>
      </c>
      <c r="AL20" s="41">
        <v>0</v>
      </c>
      <c r="AM20" s="41">
        <v>1170</v>
      </c>
      <c r="AN20" s="41">
        <v>737</v>
      </c>
      <c r="AO20" s="41">
        <v>600</v>
      </c>
      <c r="AP20" s="41">
        <v>597</v>
      </c>
      <c r="AQ20" s="41">
        <v>109</v>
      </c>
      <c r="AR20" s="41">
        <v>830</v>
      </c>
      <c r="AS20" s="41">
        <v>689</v>
      </c>
      <c r="AT20" s="41">
        <v>471</v>
      </c>
      <c r="AU20" s="41">
        <v>722</v>
      </c>
      <c r="AV20" s="41">
        <v>613</v>
      </c>
      <c r="AW20" s="41">
        <v>309</v>
      </c>
      <c r="AX20" s="41">
        <v>1245</v>
      </c>
      <c r="AY20" s="41">
        <v>372</v>
      </c>
      <c r="AZ20" s="41">
        <v>581</v>
      </c>
      <c r="BA20" s="41">
        <v>1</v>
      </c>
      <c r="BB20" s="41">
        <v>0</v>
      </c>
      <c r="BC20" s="41">
        <v>393</v>
      </c>
      <c r="BD20" s="41">
        <v>1655</v>
      </c>
      <c r="BE20" s="41">
        <v>2762</v>
      </c>
      <c r="BF20" s="41">
        <v>1764</v>
      </c>
      <c r="BG20" s="41">
        <v>1760</v>
      </c>
      <c r="BH20" s="41">
        <v>2590</v>
      </c>
      <c r="BI20" s="41">
        <v>2160</v>
      </c>
      <c r="BJ20" s="41">
        <v>2123</v>
      </c>
      <c r="BK20" s="41">
        <v>1779</v>
      </c>
      <c r="BL20" s="41">
        <v>1746</v>
      </c>
      <c r="BM20" s="41">
        <v>2272</v>
      </c>
      <c r="BN20" s="41">
        <v>1996</v>
      </c>
      <c r="BO20" s="41">
        <v>2106</v>
      </c>
      <c r="BP20" s="93"/>
    </row>
    <row r="21" spans="1:80" s="43" customFormat="1" ht="8.1" customHeight="1" thickTop="1" thickBot="1" x14ac:dyDescent="0.25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 x14ac:dyDescent="0.25">
      <c r="A22" s="104">
        <f>'PANEL DE CONTROL DISTRITAL'!A21</f>
        <v>5</v>
      </c>
      <c r="B22" s="105" t="str">
        <f>'PANEL DE CONTROL DISTRITAL'!B21</f>
        <v>CONCILIACIÓN DE CREDENCIALES PARA VOTAR</v>
      </c>
      <c r="C22" s="100" t="str">
        <f>'PANEL DE CONTROL DISTRITAL'!C21</f>
        <v>Responsable de Módulo</v>
      </c>
      <c r="D22" s="101" t="str">
        <f>'PANEL DE CONTROL DISTRITAL'!D21</f>
        <v xml:space="preserve">Arqueo de Credenciales = </v>
      </c>
      <c r="E22" s="100" t="str">
        <f>'PANEL DE CONTROL DISTRITAL'!E21</f>
        <v>(Credenciales disponibles (físicas)/ Credenciales disponibles registradas en SIIRFE) x 100</v>
      </c>
      <c r="F22" s="102" t="str">
        <f>'PANEL DE CONTROL DISTRITAL'!F21</f>
        <v>Semanal (remesa)</v>
      </c>
      <c r="G22" s="103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3215</v>
      </c>
      <c r="K22" s="25">
        <v>3107</v>
      </c>
      <c r="L22" s="25">
        <v>1990</v>
      </c>
      <c r="M22" s="25">
        <v>3051</v>
      </c>
      <c r="N22" s="25">
        <v>2786</v>
      </c>
      <c r="O22" s="25">
        <v>2808</v>
      </c>
      <c r="P22" s="25">
        <v>3251</v>
      </c>
      <c r="Q22" s="25">
        <v>3292</v>
      </c>
      <c r="R22" s="25">
        <v>3677</v>
      </c>
      <c r="S22" s="25">
        <v>3594</v>
      </c>
      <c r="T22" s="25">
        <v>3219</v>
      </c>
      <c r="U22" s="25">
        <v>2821</v>
      </c>
      <c r="V22" s="25">
        <v>3884</v>
      </c>
      <c r="W22" s="25">
        <v>3836</v>
      </c>
      <c r="X22" s="25">
        <v>3752</v>
      </c>
      <c r="Y22" s="25">
        <v>3475</v>
      </c>
      <c r="Z22" s="25">
        <v>2154</v>
      </c>
      <c r="AA22" s="25">
        <v>1973</v>
      </c>
      <c r="AB22" s="25">
        <v>2596</v>
      </c>
      <c r="AC22" s="25">
        <v>3649</v>
      </c>
      <c r="AD22" s="25">
        <v>4246</v>
      </c>
      <c r="AE22" s="25">
        <v>3628</v>
      </c>
      <c r="AF22" s="25">
        <v>3206</v>
      </c>
      <c r="AG22" s="25">
        <v>2828</v>
      </c>
      <c r="AH22" s="25">
        <v>2541</v>
      </c>
      <c r="AI22" s="25">
        <v>3618</v>
      </c>
      <c r="AJ22" s="25">
        <v>3462</v>
      </c>
      <c r="AK22" s="25">
        <v>3328</v>
      </c>
      <c r="AL22" s="25">
        <v>3132</v>
      </c>
      <c r="AM22" s="25">
        <v>2555</v>
      </c>
      <c r="AN22" s="25">
        <v>2092</v>
      </c>
      <c r="AO22" s="25">
        <v>1970</v>
      </c>
      <c r="AP22" s="25">
        <v>1401</v>
      </c>
      <c r="AQ22" s="25">
        <v>1317</v>
      </c>
      <c r="AR22" s="25">
        <v>1089</v>
      </c>
      <c r="AS22" s="25">
        <v>1043</v>
      </c>
      <c r="AT22" s="25">
        <v>1099</v>
      </c>
      <c r="AU22" s="25">
        <v>1053</v>
      </c>
      <c r="AV22" s="25">
        <v>1038</v>
      </c>
      <c r="AW22" s="25">
        <v>777</v>
      </c>
      <c r="AX22" s="25">
        <v>1273</v>
      </c>
      <c r="AY22" s="25">
        <v>1323</v>
      </c>
      <c r="AZ22" s="25">
        <v>1262</v>
      </c>
      <c r="BA22" s="25">
        <v>448</v>
      </c>
      <c r="BB22" s="25">
        <v>0</v>
      </c>
      <c r="BC22" s="25">
        <v>392</v>
      </c>
      <c r="BD22" s="25">
        <v>2321</v>
      </c>
      <c r="BE22" s="25">
        <v>3626</v>
      </c>
      <c r="BF22" s="25">
        <v>3380</v>
      </c>
      <c r="BG22" s="25">
        <v>3036</v>
      </c>
      <c r="BH22" s="25">
        <v>3503</v>
      </c>
      <c r="BI22" s="25">
        <v>3577</v>
      </c>
      <c r="BJ22" s="25">
        <v>3522</v>
      </c>
      <c r="BK22" s="25">
        <v>3192</v>
      </c>
      <c r="BL22" s="25">
        <v>2958</v>
      </c>
      <c r="BM22" s="25">
        <v>3260</v>
      </c>
      <c r="BN22" s="25">
        <v>3303</v>
      </c>
      <c r="BO22" s="25">
        <v>3352</v>
      </c>
      <c r="BP22" s="93">
        <f>IFERROR(SUM(I22:BO22)/SUM(I23:BO23),0)</f>
        <v>1</v>
      </c>
    </row>
    <row r="23" spans="1:80" s="3" customFormat="1" ht="50.1" customHeight="1" thickTop="1" thickBot="1" x14ac:dyDescent="0.25">
      <c r="A23" s="104"/>
      <c r="B23" s="105"/>
      <c r="C23" s="100"/>
      <c r="D23" s="101"/>
      <c r="E23" s="100"/>
      <c r="F23" s="102"/>
      <c r="G23" s="103"/>
      <c r="H23" s="27" t="str">
        <f>'PANEL DE CONTROL DISTRITAL'!H22</f>
        <v>Credenciales disponibles registradas en SIIRFE</v>
      </c>
      <c r="I23" s="41">
        <v>0</v>
      </c>
      <c r="J23" s="41">
        <v>3215</v>
      </c>
      <c r="K23" s="41">
        <v>3107</v>
      </c>
      <c r="L23" s="41">
        <v>1990</v>
      </c>
      <c r="M23" s="41">
        <v>3051</v>
      </c>
      <c r="N23" s="41">
        <v>2786</v>
      </c>
      <c r="O23" s="41">
        <v>2808</v>
      </c>
      <c r="P23" s="41">
        <v>3251</v>
      </c>
      <c r="Q23" s="41">
        <v>3292</v>
      </c>
      <c r="R23" s="41">
        <v>3677</v>
      </c>
      <c r="S23" s="41">
        <v>3594</v>
      </c>
      <c r="T23" s="41">
        <v>3219</v>
      </c>
      <c r="U23" s="41">
        <v>2821</v>
      </c>
      <c r="V23" s="41">
        <v>3884</v>
      </c>
      <c r="W23" s="41">
        <v>3836</v>
      </c>
      <c r="X23" s="41">
        <v>3752</v>
      </c>
      <c r="Y23" s="41">
        <v>3475</v>
      </c>
      <c r="Z23" s="41">
        <v>2154</v>
      </c>
      <c r="AA23" s="41">
        <v>1973</v>
      </c>
      <c r="AB23" s="41">
        <v>2596</v>
      </c>
      <c r="AC23" s="41">
        <v>3649</v>
      </c>
      <c r="AD23" s="41">
        <v>4246</v>
      </c>
      <c r="AE23" s="41">
        <v>3628</v>
      </c>
      <c r="AF23" s="41">
        <v>3206</v>
      </c>
      <c r="AG23" s="41">
        <v>2828</v>
      </c>
      <c r="AH23" s="41">
        <v>2541</v>
      </c>
      <c r="AI23" s="41">
        <v>3618</v>
      </c>
      <c r="AJ23" s="41">
        <v>3462</v>
      </c>
      <c r="AK23" s="41">
        <v>3328</v>
      </c>
      <c r="AL23" s="41">
        <v>3132</v>
      </c>
      <c r="AM23" s="41">
        <v>2555</v>
      </c>
      <c r="AN23" s="41">
        <v>2092</v>
      </c>
      <c r="AO23" s="41">
        <v>1970</v>
      </c>
      <c r="AP23" s="41">
        <v>1401</v>
      </c>
      <c r="AQ23" s="41">
        <v>1317</v>
      </c>
      <c r="AR23" s="41">
        <v>1089</v>
      </c>
      <c r="AS23" s="41">
        <v>1043</v>
      </c>
      <c r="AT23" s="41">
        <v>1099</v>
      </c>
      <c r="AU23" s="41">
        <v>1053</v>
      </c>
      <c r="AV23" s="41">
        <v>1038</v>
      </c>
      <c r="AW23" s="41">
        <v>777</v>
      </c>
      <c r="AX23" s="41">
        <v>1273</v>
      </c>
      <c r="AY23" s="41">
        <v>1323</v>
      </c>
      <c r="AZ23" s="41">
        <v>1262</v>
      </c>
      <c r="BA23" s="41">
        <v>448</v>
      </c>
      <c r="BB23" s="41">
        <v>0</v>
      </c>
      <c r="BC23" s="41">
        <v>392</v>
      </c>
      <c r="BD23" s="41">
        <v>2321</v>
      </c>
      <c r="BE23" s="41">
        <v>3626</v>
      </c>
      <c r="BF23" s="41">
        <v>3380</v>
      </c>
      <c r="BG23" s="41">
        <v>3036</v>
      </c>
      <c r="BH23" s="41">
        <v>3503</v>
      </c>
      <c r="BI23" s="41">
        <v>3577</v>
      </c>
      <c r="BJ23" s="41">
        <v>3522</v>
      </c>
      <c r="BK23" s="41">
        <v>3192</v>
      </c>
      <c r="BL23" s="41">
        <v>2958</v>
      </c>
      <c r="BM23" s="41">
        <v>3260</v>
      </c>
      <c r="BN23" s="41">
        <v>3303</v>
      </c>
      <c r="BO23" s="41">
        <v>3352</v>
      </c>
      <c r="BP23" s="93"/>
    </row>
    <row r="24" spans="1:80" s="4" customFormat="1" ht="7.5" customHeight="1" thickTop="1" thickBot="1" x14ac:dyDescent="0.25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</row>
    <row r="25" spans="1:80" ht="50.1" customHeight="1" thickTop="1" thickBot="1" x14ac:dyDescent="0.25">
      <c r="A25" s="104">
        <f>'PANEL DE CONTROL DISTRITAL'!A24</f>
        <v>6</v>
      </c>
      <c r="B25" s="105" t="str">
        <f>'PANEL DE CONTROL DISTRITAL'!B24</f>
        <v>ENTREGA DE LA CREDENCIAL PARA VOTAR</v>
      </c>
      <c r="C25" s="100" t="str">
        <f>'PANEL DE CONTROL DISTRITAL'!C24</f>
        <v>Operador de Equipo Tecnológico</v>
      </c>
      <c r="D25" s="101" t="str">
        <f>'PANEL DE CONTROL DISTRITAL'!D24</f>
        <v xml:space="preserve">Efectividad de entrega de CPV en MAC = </v>
      </c>
      <c r="E25" s="100" t="str">
        <f>'PANEL DE CONTROL DISTRITAL'!E24</f>
        <v>(Total de credenciales entregadas / Total de ciudadanas y ciudadanos que acuden al MAC a recoger su credencial) x 100</v>
      </c>
      <c r="F25" s="102" t="str">
        <f>'PANEL DE CONTROL DISTRITAL'!F24</f>
        <v>Semanal (remesa)</v>
      </c>
      <c r="G25" s="103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1919</v>
      </c>
      <c r="K25" s="25">
        <v>1929</v>
      </c>
      <c r="L25" s="25">
        <v>1564</v>
      </c>
      <c r="M25" s="25">
        <v>1401</v>
      </c>
      <c r="N25" s="25">
        <v>1657</v>
      </c>
      <c r="O25" s="25">
        <v>1553</v>
      </c>
      <c r="P25" s="25">
        <v>1847</v>
      </c>
      <c r="Q25" s="25">
        <v>1804</v>
      </c>
      <c r="R25" s="25">
        <v>1428</v>
      </c>
      <c r="S25" s="25">
        <v>1800</v>
      </c>
      <c r="T25" s="25">
        <v>2146</v>
      </c>
      <c r="U25" s="25">
        <v>1665</v>
      </c>
      <c r="V25" s="25">
        <v>1832</v>
      </c>
      <c r="W25" s="25">
        <v>1952</v>
      </c>
      <c r="X25" s="25">
        <v>2064</v>
      </c>
      <c r="Y25" s="25">
        <v>1971</v>
      </c>
      <c r="Z25" s="25">
        <v>1308</v>
      </c>
      <c r="AA25" s="25">
        <v>181</v>
      </c>
      <c r="AB25" s="25">
        <v>427</v>
      </c>
      <c r="AC25" s="25">
        <v>1471</v>
      </c>
      <c r="AD25" s="25">
        <v>2579</v>
      </c>
      <c r="AE25" s="25">
        <v>2774</v>
      </c>
      <c r="AF25" s="25">
        <v>2847</v>
      </c>
      <c r="AG25" s="25">
        <v>2497</v>
      </c>
      <c r="AH25" s="25">
        <v>287</v>
      </c>
      <c r="AI25" s="25">
        <v>2450</v>
      </c>
      <c r="AJ25" s="25">
        <v>3389</v>
      </c>
      <c r="AK25" s="25">
        <v>1737</v>
      </c>
      <c r="AL25" s="25">
        <v>196</v>
      </c>
      <c r="AM25" s="25">
        <v>1747</v>
      </c>
      <c r="AN25" s="25">
        <v>1198</v>
      </c>
      <c r="AO25" s="25">
        <v>902</v>
      </c>
      <c r="AP25" s="25">
        <v>971</v>
      </c>
      <c r="AQ25" s="25">
        <v>193</v>
      </c>
      <c r="AR25" s="25">
        <v>499</v>
      </c>
      <c r="AS25" s="25">
        <v>735</v>
      </c>
      <c r="AT25" s="25">
        <v>415</v>
      </c>
      <c r="AU25" s="25">
        <v>768</v>
      </c>
      <c r="AV25" s="25">
        <v>628</v>
      </c>
      <c r="AW25" s="25">
        <v>570</v>
      </c>
      <c r="AX25" s="25">
        <v>749</v>
      </c>
      <c r="AY25" s="25">
        <v>322</v>
      </c>
      <c r="AZ25" s="25">
        <v>642</v>
      </c>
      <c r="BA25" s="25">
        <v>815</v>
      </c>
      <c r="BB25" s="25">
        <v>0</v>
      </c>
      <c r="BC25" s="25">
        <v>1</v>
      </c>
      <c r="BD25" s="25">
        <v>657</v>
      </c>
      <c r="BE25" s="25">
        <v>1457</v>
      </c>
      <c r="BF25" s="25">
        <v>2010</v>
      </c>
      <c r="BG25" s="25">
        <v>2104</v>
      </c>
      <c r="BH25" s="25">
        <v>2046</v>
      </c>
      <c r="BI25" s="25">
        <v>2097</v>
      </c>
      <c r="BJ25" s="25">
        <v>2178</v>
      </c>
      <c r="BK25" s="25">
        <v>2109</v>
      </c>
      <c r="BL25" s="25">
        <v>1980</v>
      </c>
      <c r="BM25" s="25">
        <v>1961</v>
      </c>
      <c r="BN25" s="25">
        <v>1953</v>
      </c>
      <c r="BO25" s="25">
        <v>2057</v>
      </c>
      <c r="BP25" s="93">
        <f>IFERROR(SUM(I25:BO25)/SUM(I26:BO26),0)</f>
        <v>0.99533211528260745</v>
      </c>
    </row>
    <row r="26" spans="1:80" ht="50.1" customHeight="1" thickTop="1" thickBot="1" x14ac:dyDescent="0.25">
      <c r="A26" s="104"/>
      <c r="B26" s="105"/>
      <c r="C26" s="100"/>
      <c r="D26" s="101"/>
      <c r="E26" s="100"/>
      <c r="F26" s="102"/>
      <c r="G26" s="103"/>
      <c r="H26" s="27" t="str">
        <f>'PANEL DE CONTROL DISTRITAL'!H25</f>
        <v>Total de ciudadanas y ciudadanos que acuden al MAC a recoger su credencial</v>
      </c>
      <c r="I26" s="41">
        <v>0</v>
      </c>
      <c r="J26" s="41">
        <v>1927</v>
      </c>
      <c r="K26" s="41">
        <v>1941</v>
      </c>
      <c r="L26" s="41">
        <v>1569</v>
      </c>
      <c r="M26" s="41">
        <v>1413</v>
      </c>
      <c r="N26" s="41">
        <v>1668</v>
      </c>
      <c r="O26" s="41">
        <v>1573</v>
      </c>
      <c r="P26" s="41">
        <v>1865</v>
      </c>
      <c r="Q26" s="41">
        <v>1818</v>
      </c>
      <c r="R26" s="41">
        <v>1436</v>
      </c>
      <c r="S26" s="41">
        <v>1813</v>
      </c>
      <c r="T26" s="41">
        <v>2154</v>
      </c>
      <c r="U26" s="41">
        <v>1682</v>
      </c>
      <c r="V26" s="41">
        <v>1847</v>
      </c>
      <c r="W26" s="41">
        <v>1964</v>
      </c>
      <c r="X26" s="41">
        <v>2071</v>
      </c>
      <c r="Y26" s="41">
        <v>1977</v>
      </c>
      <c r="Z26" s="41">
        <v>1312</v>
      </c>
      <c r="AA26" s="41">
        <v>183</v>
      </c>
      <c r="AB26" s="41">
        <v>429</v>
      </c>
      <c r="AC26" s="41">
        <v>1489</v>
      </c>
      <c r="AD26" s="41">
        <v>2590</v>
      </c>
      <c r="AE26" s="41">
        <v>2782</v>
      </c>
      <c r="AF26" s="41">
        <v>2854</v>
      </c>
      <c r="AG26" s="41">
        <v>2504</v>
      </c>
      <c r="AH26" s="41">
        <v>289</v>
      </c>
      <c r="AI26" s="41">
        <v>2461</v>
      </c>
      <c r="AJ26" s="41">
        <v>3395</v>
      </c>
      <c r="AK26" s="41">
        <v>1749</v>
      </c>
      <c r="AL26" s="41">
        <v>196</v>
      </c>
      <c r="AM26" s="41">
        <v>1757</v>
      </c>
      <c r="AN26" s="41">
        <v>1204</v>
      </c>
      <c r="AO26" s="41">
        <v>910</v>
      </c>
      <c r="AP26" s="41">
        <v>978</v>
      </c>
      <c r="AQ26" s="41">
        <v>193</v>
      </c>
      <c r="AR26" s="41">
        <v>500</v>
      </c>
      <c r="AS26" s="41">
        <v>736</v>
      </c>
      <c r="AT26" s="41">
        <v>416</v>
      </c>
      <c r="AU26" s="41">
        <v>769</v>
      </c>
      <c r="AV26" s="41">
        <v>634</v>
      </c>
      <c r="AW26" s="41">
        <v>570</v>
      </c>
      <c r="AX26" s="41">
        <v>750</v>
      </c>
      <c r="AY26" s="41">
        <v>322</v>
      </c>
      <c r="AZ26" s="41">
        <v>642</v>
      </c>
      <c r="BA26" s="41">
        <v>815</v>
      </c>
      <c r="BB26" s="41">
        <v>0</v>
      </c>
      <c r="BC26" s="41">
        <v>3</v>
      </c>
      <c r="BD26" s="41">
        <v>660</v>
      </c>
      <c r="BE26" s="41">
        <v>1463</v>
      </c>
      <c r="BF26" s="41">
        <v>2021</v>
      </c>
      <c r="BG26" s="41">
        <v>2111</v>
      </c>
      <c r="BH26" s="41">
        <v>2058</v>
      </c>
      <c r="BI26" s="41">
        <v>2086</v>
      </c>
      <c r="BJ26" s="41">
        <v>2193</v>
      </c>
      <c r="BK26" s="41">
        <v>2117</v>
      </c>
      <c r="BL26" s="41">
        <v>1986</v>
      </c>
      <c r="BM26" s="41">
        <v>1969</v>
      </c>
      <c r="BN26" s="41">
        <v>1959</v>
      </c>
      <c r="BO26" s="41">
        <v>2062</v>
      </c>
      <c r="BP26" s="93"/>
    </row>
    <row r="27" spans="1:80" ht="15.75" customHeight="1" thickTop="1" x14ac:dyDescent="0.2">
      <c r="B27" s="1" t="s">
        <v>28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 x14ac:dyDescent="0.2">
      <c r="H28" s="55"/>
    </row>
    <row r="29" spans="1:80" ht="15.75" customHeight="1" x14ac:dyDescent="0.2">
      <c r="H29" s="55"/>
      <c r="I29" s="94" t="s">
        <v>27</v>
      </c>
      <c r="J29" s="94"/>
      <c r="K29" s="94"/>
      <c r="L29" s="94"/>
    </row>
    <row r="30" spans="1:80" ht="15.75" customHeight="1" x14ac:dyDescent="0.2">
      <c r="H30" s="55"/>
      <c r="I30" s="28"/>
      <c r="J30" s="29" t="s">
        <v>25</v>
      </c>
      <c r="K30" s="29"/>
      <c r="L30" s="29"/>
    </row>
    <row r="31" spans="1:80" ht="39" customHeight="1" x14ac:dyDescent="0.2">
      <c r="H31" s="55"/>
      <c r="I31" s="30"/>
      <c r="J31" s="29" t="s">
        <v>26</v>
      </c>
      <c r="K31" s="29"/>
      <c r="L31" s="29"/>
    </row>
    <row r="32" spans="1:80" ht="30" customHeight="1" x14ac:dyDescent="0.2">
      <c r="H32" s="55"/>
      <c r="I32" s="31"/>
      <c r="J32" s="29" t="s">
        <v>18</v>
      </c>
      <c r="K32" s="29"/>
      <c r="L32" s="29"/>
    </row>
    <row r="33" spans="2:13" ht="30" customHeight="1" thickBot="1" x14ac:dyDescent="0.25">
      <c r="H33" s="55"/>
      <c r="I33" s="29"/>
      <c r="J33" s="29"/>
      <c r="K33" s="29"/>
      <c r="L33" s="29"/>
    </row>
    <row r="34" spans="2:13" ht="30" customHeight="1" thickTop="1" thickBot="1" x14ac:dyDescent="0.25">
      <c r="B34" s="95" t="s">
        <v>22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6"/>
    </row>
    <row r="35" spans="2:13" ht="30" customHeight="1" thickTop="1" thickBot="1" x14ac:dyDescent="0.25">
      <c r="B35" s="97" t="s">
        <v>23</v>
      </c>
      <c r="C35" s="97"/>
      <c r="D35" s="97"/>
      <c r="E35" s="97"/>
      <c r="F35" s="97"/>
      <c r="G35" s="98"/>
      <c r="H35" s="99" t="s">
        <v>24</v>
      </c>
      <c r="I35" s="97"/>
      <c r="J35" s="97"/>
      <c r="K35" s="97"/>
      <c r="L35" s="97"/>
      <c r="M35" s="98"/>
    </row>
    <row r="36" spans="2:13" ht="30" customHeight="1" thickTop="1" x14ac:dyDescent="0.2">
      <c r="B36" s="87"/>
      <c r="C36" s="88"/>
      <c r="D36" s="88"/>
      <c r="E36" s="88"/>
      <c r="F36" s="88"/>
      <c r="G36" s="89"/>
      <c r="H36" s="87"/>
      <c r="I36" s="88"/>
      <c r="J36" s="88"/>
      <c r="K36" s="88"/>
      <c r="L36" s="88"/>
      <c r="M36" s="89"/>
    </row>
    <row r="37" spans="2:13" ht="30" customHeight="1" thickBot="1" x14ac:dyDescent="0.25">
      <c r="B37" s="90"/>
      <c r="C37" s="91"/>
      <c r="D37" s="91"/>
      <c r="E37" s="91"/>
      <c r="F37" s="91"/>
      <c r="G37" s="92"/>
      <c r="H37" s="90"/>
      <c r="I37" s="91"/>
      <c r="J37" s="91"/>
      <c r="K37" s="91"/>
      <c r="L37" s="91"/>
      <c r="M37" s="92"/>
    </row>
    <row r="38" spans="2:13" ht="35.1" customHeight="1" thickTop="1" x14ac:dyDescent="0.2"/>
    <row r="39" spans="2:13" ht="8.1" customHeight="1" x14ac:dyDescent="0.2"/>
    <row r="40" spans="2:13" ht="35.1" customHeight="1" x14ac:dyDescent="0.2"/>
    <row r="41" spans="2:13" ht="35.1" customHeight="1" x14ac:dyDescent="0.2"/>
    <row r="42" spans="2:13" ht="8.1" customHeight="1" x14ac:dyDescent="0.2"/>
    <row r="43" spans="2:13" ht="35.1" customHeight="1" x14ac:dyDescent="0.2"/>
    <row r="44" spans="2:13" ht="43.5" customHeight="1" x14ac:dyDescent="0.2"/>
    <row r="45" spans="2:13" ht="8.1" customHeight="1" x14ac:dyDescent="0.2"/>
    <row r="46" spans="2:13" ht="35.1" customHeight="1" x14ac:dyDescent="0.2"/>
    <row r="47" spans="2:13" ht="35.1" customHeight="1" x14ac:dyDescent="0.2"/>
    <row r="48" spans="2:13" ht="39" customHeight="1" x14ac:dyDescent="0.2"/>
  </sheetData>
  <mergeCells count="70"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  <mergeCell ref="E13:E14"/>
    <mergeCell ref="F13:F14"/>
    <mergeCell ref="G13:G14"/>
    <mergeCell ref="E10:E11"/>
    <mergeCell ref="F16:F17"/>
    <mergeCell ref="G16:G17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6" priority="15" operator="greaterThan">
      <formula>95%</formula>
    </cfRule>
    <cfRule type="cellIs" dxfId="15" priority="16" operator="greaterThanOrEqual">
      <formula>90%</formula>
    </cfRule>
    <cfRule type="cellIs" dxfId="14" priority="17" operator="lessThan">
      <formula>89.99%</formula>
    </cfRule>
  </conditionalFormatting>
  <conditionalFormatting sqref="BP13">
    <cfRule type="cellIs" dxfId="13" priority="12" operator="greaterThan">
      <formula>95%</formula>
    </cfRule>
    <cfRule type="cellIs" dxfId="12" priority="13" operator="greaterThanOrEqual">
      <formula>90%</formula>
    </cfRule>
    <cfRule type="cellIs" dxfId="11" priority="14" operator="lessThan">
      <formula>89.99%</formula>
    </cfRule>
  </conditionalFormatting>
  <conditionalFormatting sqref="BP16">
    <cfRule type="cellIs" dxfId="10" priority="9" operator="greaterThan">
      <formula>95%</formula>
    </cfRule>
    <cfRule type="cellIs" dxfId="9" priority="10" operator="greaterThanOrEqual">
      <formula>90%</formula>
    </cfRule>
    <cfRule type="cellIs" dxfId="8" priority="11" operator="lessThan">
      <formula>89.99%</formula>
    </cfRule>
  </conditionalFormatting>
  <conditionalFormatting sqref="BP19">
    <cfRule type="cellIs" dxfId="7" priority="6" operator="greaterThan">
      <formula>95%</formula>
    </cfRule>
    <cfRule type="cellIs" dxfId="6" priority="7" operator="greaterThanOrEqual">
      <formula>90%</formula>
    </cfRule>
    <cfRule type="cellIs" dxfId="5" priority="8" operator="lessThan">
      <formula>89.99%</formula>
    </cfRule>
  </conditionalFormatting>
  <conditionalFormatting sqref="BP22">
    <cfRule type="cellIs" dxfId="4" priority="1" operator="greaterThanOrEqual">
      <formula>100%</formula>
    </cfRule>
    <cfRule type="cellIs" dxfId="3" priority="2" operator="lessThan">
      <formula>99.99%</formula>
    </cfRule>
  </conditionalFormatting>
  <conditionalFormatting sqref="BP25">
    <cfRule type="cellIs" dxfId="2" priority="3" operator="greaterThan">
      <formula>95%</formula>
    </cfRule>
    <cfRule type="cellIs" dxfId="1" priority="4" operator="greaterThanOrEqual">
      <formula>90%</formula>
    </cfRule>
    <cfRule type="cellIs" dxfId="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10776722-09A6-4DEB-A40C-44B9FF5785AF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185E0A-896A-4DE9-8F71-746092AC2565}">
  <ds:schemaRefs>
    <ds:schemaRef ds:uri="http://purl.org/dc/elements/1.1/"/>
    <ds:schemaRef ds:uri="d4ea72f7-698a-4710-9b83-5c5b7609dc8a"/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4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28</vt:i4>
      </vt:variant>
      <vt:variant>
        <vt:lpstr>Rangos con nombre</vt:lpstr>
      </vt:variant>
      <vt:variant>
        <vt:i4>28</vt:i4>
      </vt:variant>
    </vt:vector>
  </HeadingPairs>
  <TitlesOfParts>
    <vt:vector size="56" baseType="lpstr">
      <vt:lpstr>PANEL DE CONTROL DISTRITAL</vt:lpstr>
      <vt:lpstr>090151</vt:lpstr>
      <vt:lpstr>090251</vt:lpstr>
      <vt:lpstr>090351</vt:lpstr>
      <vt:lpstr>090451</vt:lpstr>
      <vt:lpstr>090551</vt:lpstr>
      <vt:lpstr>090651</vt:lpstr>
      <vt:lpstr>090751</vt:lpstr>
      <vt:lpstr>090852</vt:lpstr>
      <vt:lpstr>090853</vt:lpstr>
      <vt:lpstr>090951</vt:lpstr>
      <vt:lpstr>091051</vt:lpstr>
      <vt:lpstr>091151</vt:lpstr>
      <vt:lpstr>091251</vt:lpstr>
      <vt:lpstr>091252</vt:lpstr>
      <vt:lpstr>091253</vt:lpstr>
      <vt:lpstr>091351</vt:lpstr>
      <vt:lpstr>091451</vt:lpstr>
      <vt:lpstr>091551</vt:lpstr>
      <vt:lpstr>091552</vt:lpstr>
      <vt:lpstr>091651</vt:lpstr>
      <vt:lpstr>091751</vt:lpstr>
      <vt:lpstr>091851</vt:lpstr>
      <vt:lpstr>091952</vt:lpstr>
      <vt:lpstr>092051</vt:lpstr>
      <vt:lpstr>092151</vt:lpstr>
      <vt:lpstr>092152</vt:lpstr>
      <vt:lpstr>092251</vt:lpstr>
      <vt:lpstr>'090151'!Títulos_a_imprimir</vt:lpstr>
      <vt:lpstr>'090251'!Títulos_a_imprimir</vt:lpstr>
      <vt:lpstr>'090351'!Títulos_a_imprimir</vt:lpstr>
      <vt:lpstr>'090451'!Títulos_a_imprimir</vt:lpstr>
      <vt:lpstr>'090551'!Títulos_a_imprimir</vt:lpstr>
      <vt:lpstr>'090651'!Títulos_a_imprimir</vt:lpstr>
      <vt:lpstr>'090751'!Títulos_a_imprimir</vt:lpstr>
      <vt:lpstr>'090852'!Títulos_a_imprimir</vt:lpstr>
      <vt:lpstr>'090853'!Títulos_a_imprimir</vt:lpstr>
      <vt:lpstr>'090951'!Títulos_a_imprimir</vt:lpstr>
      <vt:lpstr>'091051'!Títulos_a_imprimir</vt:lpstr>
      <vt:lpstr>'091151'!Títulos_a_imprimir</vt:lpstr>
      <vt:lpstr>'091251'!Títulos_a_imprimir</vt:lpstr>
      <vt:lpstr>'091252'!Títulos_a_imprimir</vt:lpstr>
      <vt:lpstr>'091253'!Títulos_a_imprimir</vt:lpstr>
      <vt:lpstr>'091351'!Títulos_a_imprimir</vt:lpstr>
      <vt:lpstr>'091451'!Títulos_a_imprimir</vt:lpstr>
      <vt:lpstr>'091551'!Títulos_a_imprimir</vt:lpstr>
      <vt:lpstr>'091552'!Títulos_a_imprimir</vt:lpstr>
      <vt:lpstr>'091651'!Títulos_a_imprimir</vt:lpstr>
      <vt:lpstr>'091751'!Títulos_a_imprimir</vt:lpstr>
      <vt:lpstr>'091851'!Títulos_a_imprimir</vt:lpstr>
      <vt:lpstr>'091952'!Títulos_a_imprimir</vt:lpstr>
      <vt:lpstr>'092051'!Títulos_a_imprimir</vt:lpstr>
      <vt:lpstr>'092151'!Títulos_a_imprimir</vt:lpstr>
      <vt:lpstr>'092152'!Títulos_a_imprimir</vt:lpstr>
      <vt:lpstr>'092251'!Títulos_a_imprimir</vt:lpstr>
      <vt:lpstr>'PANEL DE CONTROL DISTRITAL'!Títulos_a_imprimir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QUIROZ ALVA OCTAVIO ALONSO</cp:lastModifiedBy>
  <cp:lastPrinted>2020-12-16T08:17:36Z</cp:lastPrinted>
  <dcterms:created xsi:type="dcterms:W3CDTF">2017-02-09T16:44:50Z</dcterms:created>
  <dcterms:modified xsi:type="dcterms:W3CDTF">2025-09-23T17:35:11Z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